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<sst xmlns="http://schemas.openxmlformats.org/spreadsheetml/2006/main" count="247" uniqueCount="175">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</sst>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b/>
      <sz val="12"/>
      <color indexed="18"/>
      <name val="Times New Roman CYR"/>
      <family val="0"/>
    </font>
    <font>
      <sz val="12"/>
      <name val="Times New Roman CYR"/>
      <family val="1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sz val="13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sz val="12"/>
      <name val="Times New Roman CYR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21" fillId="33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2" fillId="34" borderId="0" xfId="0" applyFont="1" applyFill="1" applyBorder="1" applyAlignment="1" applyProtection="1" quotePrefix="1">
      <alignment horizontal="left"/>
      <protection/>
    </xf>
    <xf numFmtId="3" fontId="20" fillId="34" borderId="0" xfId="0" applyNumberFormat="1" applyFont="1" applyFill="1" applyBorder="1" applyAlignment="1" applyProtection="1">
      <alignment/>
      <protection/>
    </xf>
    <xf numFmtId="1" fontId="21" fillId="0" borderId="0" xfId="0" applyNumberFormat="1" applyFont="1" applyBorder="1" applyAlignment="1" applyProtection="1">
      <alignment/>
      <protection/>
    </xf>
    <xf numFmtId="3" fontId="23" fillId="34" borderId="10" xfId="0" applyNumberFormat="1" applyFont="1" applyFill="1" applyBorder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/>
      <protection/>
    </xf>
    <xf numFmtId="3" fontId="21" fillId="34" borderId="0" xfId="0" applyNumberFormat="1" applyFont="1" applyFill="1" applyBorder="1" applyAlignment="1" applyProtection="1">
      <alignment/>
      <protection/>
    </xf>
    <xf numFmtId="164" fontId="24" fillId="34" borderId="0" xfId="0" applyNumberFormat="1" applyFont="1" applyFill="1" applyBorder="1" applyAlignment="1" applyProtection="1" quotePrefix="1">
      <alignment horizontal="left"/>
      <protection/>
    </xf>
    <xf numFmtId="0" fontId="19" fillId="34" borderId="11" xfId="0" applyFont="1" applyFill="1" applyBorder="1" applyAlignment="1" applyProtection="1">
      <alignment/>
      <protection/>
    </xf>
    <xf numFmtId="3" fontId="19" fillId="34" borderId="11" xfId="0" applyNumberFormat="1" applyFont="1" applyFill="1" applyBorder="1" applyAlignment="1" applyProtection="1">
      <alignment/>
      <protection/>
    </xf>
    <xf numFmtId="1" fontId="22" fillId="34" borderId="0" xfId="0" applyNumberFormat="1" applyFont="1" applyFill="1" applyBorder="1" applyAlignment="1" applyProtection="1">
      <alignment horizontal="right"/>
      <protection/>
    </xf>
    <xf numFmtId="1" fontId="21" fillId="34" borderId="11" xfId="0" applyNumberFormat="1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 horizontal="left"/>
      <protection/>
    </xf>
    <xf numFmtId="0" fontId="21" fillId="34" borderId="0" xfId="0" applyFont="1" applyFill="1" applyBorder="1" applyAlignment="1" applyProtection="1">
      <alignment horizontal="left"/>
      <protection/>
    </xf>
    <xf numFmtId="0" fontId="20" fillId="34" borderId="0" xfId="0" applyFont="1" applyFill="1" applyBorder="1" applyAlignment="1" applyProtection="1">
      <alignment horizontal="right"/>
      <protection/>
    </xf>
    <xf numFmtId="3" fontId="19" fillId="34" borderId="0" xfId="0" applyNumberFormat="1" applyFont="1" applyFill="1" applyAlignment="1" applyProtection="1">
      <alignment/>
      <protection/>
    </xf>
    <xf numFmtId="0" fontId="22" fillId="34" borderId="0" xfId="0" applyFont="1" applyFill="1" applyBorder="1" applyAlignment="1" applyProtection="1">
      <alignment horizontal="right"/>
      <protection/>
    </xf>
    <xf numFmtId="0" fontId="25" fillId="34" borderId="0" xfId="0" applyFont="1" applyFill="1" applyAlignment="1" applyProtection="1">
      <alignment horizontal="center"/>
      <protection/>
    </xf>
    <xf numFmtId="0" fontId="26" fillId="34" borderId="0" xfId="0" applyFont="1" applyFill="1" applyAlignment="1" applyProtection="1">
      <alignment/>
      <protection/>
    </xf>
    <xf numFmtId="0" fontId="28" fillId="34" borderId="12" xfId="34" applyFont="1" applyFill="1" applyBorder="1" applyAlignment="1" applyProtection="1">
      <alignment horizontal="center" vertical="center"/>
      <protection/>
    </xf>
    <xf numFmtId="1" fontId="29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14" fontId="30" fillId="26" borderId="13" xfId="39" applyNumberFormat="1" applyFont="1" applyFill="1" applyBorder="1" applyAlignment="1" applyProtection="1">
      <alignment horizontal="center" vertical="center"/>
      <protection/>
    </xf>
    <xf numFmtId="0" fontId="79" fillId="35" borderId="13" xfId="34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right" vertical="center"/>
      <protection/>
    </xf>
    <xf numFmtId="0" fontId="80" fillId="35" borderId="13" xfId="34" applyFont="1" applyFill="1" applyBorder="1" applyAlignment="1" applyProtection="1">
      <alignment horizontal="center" vertical="center"/>
      <protection/>
    </xf>
    <xf numFmtId="1" fontId="21" fillId="34" borderId="14" xfId="0" applyNumberFormat="1" applyFont="1" applyFill="1" applyBorder="1" applyAlignment="1" applyProtection="1">
      <alignment/>
      <protection/>
    </xf>
    <xf numFmtId="0" fontId="32" fillId="34" borderId="0" xfId="34" applyFont="1" applyFill="1" applyBorder="1" applyAlignment="1" applyProtection="1">
      <alignment horizontal="left" vertical="center"/>
      <protection/>
    </xf>
    <xf numFmtId="1" fontId="21" fillId="34" borderId="0" xfId="0" applyNumberFormat="1" applyFont="1" applyFill="1" applyBorder="1" applyAlignment="1" applyProtection="1">
      <alignment/>
      <protection/>
    </xf>
    <xf numFmtId="164" fontId="20" fillId="34" borderId="0" xfId="0" applyNumberFormat="1" applyFont="1" applyFill="1" applyAlignment="1" applyProtection="1">
      <alignment/>
      <protection/>
    </xf>
    <xf numFmtId="165" fontId="81" fillId="34" borderId="15" xfId="0" applyNumberFormat="1" applyFont="1" applyFill="1" applyBorder="1" applyAlignment="1" applyProtection="1" quotePrefix="1">
      <alignment/>
      <protection/>
    </xf>
    <xf numFmtId="165" fontId="82" fillId="34" borderId="15" xfId="0" applyNumberFormat="1" applyFont="1" applyFill="1" applyBorder="1" applyAlignment="1" applyProtection="1" quotePrefix="1">
      <alignment/>
      <protection/>
    </xf>
    <xf numFmtId="0" fontId="18" fillId="34" borderId="15" xfId="0" applyFont="1" applyFill="1" applyBorder="1" applyAlignment="1" applyProtection="1" quotePrefix="1">
      <alignment horizontal="left"/>
      <protection/>
    </xf>
    <xf numFmtId="0" fontId="83" fillId="34" borderId="0" xfId="38" applyFont="1" applyFill="1" applyBorder="1" applyProtection="1">
      <alignment/>
      <protection/>
    </xf>
    <xf numFmtId="0" fontId="20" fillId="34" borderId="16" xfId="0" applyFont="1" applyFill="1" applyBorder="1" applyAlignment="1" applyProtection="1">
      <alignment horizontal="left"/>
      <protection/>
    </xf>
    <xf numFmtId="1" fontId="21" fillId="0" borderId="17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1" fontId="21" fillId="34" borderId="17" xfId="0" applyNumberFormat="1" applyFont="1" applyFill="1" applyBorder="1" applyAlignment="1" applyProtection="1">
      <alignment/>
      <protection/>
    </xf>
    <xf numFmtId="1" fontId="21" fillId="34" borderId="19" xfId="0" applyNumberFormat="1" applyFont="1" applyFill="1" applyBorder="1" applyAlignment="1" applyProtection="1">
      <alignment/>
      <protection/>
    </xf>
    <xf numFmtId="0" fontId="20" fillId="34" borderId="20" xfId="0" applyFont="1" applyFill="1" applyBorder="1" applyAlignment="1" applyProtection="1">
      <alignment horizontal="left"/>
      <protection/>
    </xf>
    <xf numFmtId="164" fontId="20" fillId="34" borderId="21" xfId="0" applyNumberFormat="1" applyFont="1" applyFill="1" applyBorder="1" applyAlignment="1" applyProtection="1">
      <alignment/>
      <protection/>
    </xf>
    <xf numFmtId="1" fontId="21" fillId="34" borderId="0" xfId="0" applyNumberFormat="1" applyFont="1" applyFill="1" applyBorder="1" applyAlignment="1" applyProtection="1">
      <alignment horizontal="right"/>
      <protection/>
    </xf>
    <xf numFmtId="0" fontId="20" fillId="34" borderId="21" xfId="0" applyFont="1" applyFill="1" applyBorder="1" applyAlignment="1" applyProtection="1">
      <alignment horizontal="left"/>
      <protection/>
    </xf>
    <xf numFmtId="164" fontId="20" fillId="0" borderId="0" xfId="0" applyNumberFormat="1" applyFont="1" applyAlignment="1" applyProtection="1">
      <alignment/>
      <protection/>
    </xf>
    <xf numFmtId="1" fontId="20" fillId="34" borderId="0" xfId="0" applyNumberFormat="1" applyFont="1" applyFill="1" applyBorder="1" applyAlignment="1" applyProtection="1" quotePrefix="1">
      <alignment horizontal="right"/>
      <protection/>
    </xf>
    <xf numFmtId="1" fontId="21" fillId="0" borderId="22" xfId="0" applyNumberFormat="1" applyFont="1" applyBorder="1" applyAlignment="1" applyProtection="1">
      <alignment/>
      <protection/>
    </xf>
    <xf numFmtId="1" fontId="21" fillId="34" borderId="22" xfId="0" applyNumberFormat="1" applyFont="1" applyFill="1" applyBorder="1" applyAlignment="1" applyProtection="1">
      <alignment/>
      <protection/>
    </xf>
    <xf numFmtId="1" fontId="21" fillId="34" borderId="23" xfId="0" applyNumberFormat="1" applyFont="1" applyFill="1" applyBorder="1" applyAlignment="1" applyProtection="1">
      <alignment/>
      <protection/>
    </xf>
    <xf numFmtId="1" fontId="21" fillId="0" borderId="23" xfId="0" applyNumberFormat="1" applyFont="1" applyBorder="1" applyAlignment="1" applyProtection="1">
      <alignment/>
      <protection/>
    </xf>
    <xf numFmtId="164" fontId="20" fillId="0" borderId="10" xfId="0" applyNumberFormat="1" applyFont="1" applyBorder="1" applyAlignment="1" applyProtection="1">
      <alignment/>
      <protection/>
    </xf>
    <xf numFmtId="3" fontId="22" fillId="36" borderId="24" xfId="0" applyNumberFormat="1" applyFont="1" applyFill="1" applyBorder="1" applyAlignment="1" applyProtection="1">
      <alignment horizontal="center"/>
      <protection/>
    </xf>
    <xf numFmtId="1" fontId="20" fillId="34" borderId="25" xfId="0" applyNumberFormat="1" applyFont="1" applyFill="1" applyBorder="1" applyAlignment="1" applyProtection="1" quotePrefix="1">
      <alignment horizontal="right"/>
      <protection/>
    </xf>
    <xf numFmtId="1" fontId="21" fillId="0" borderId="26" xfId="0" applyNumberFormat="1" applyFont="1" applyBorder="1" applyAlignment="1" applyProtection="1">
      <alignment/>
      <protection/>
    </xf>
    <xf numFmtId="3" fontId="20" fillId="36" borderId="27" xfId="0" applyNumberFormat="1" applyFont="1" applyFill="1" applyBorder="1" applyAlignment="1" applyProtection="1">
      <alignment/>
      <protection/>
    </xf>
    <xf numFmtId="3" fontId="20" fillId="36" borderId="24" xfId="0" applyNumberFormat="1" applyFont="1" applyFill="1" applyBorder="1" applyAlignment="1" applyProtection="1">
      <alignment/>
      <protection/>
    </xf>
    <xf numFmtId="3" fontId="20" fillId="36" borderId="28" xfId="0" applyNumberFormat="1" applyFont="1" applyFill="1" applyBorder="1" applyAlignment="1" applyProtection="1">
      <alignment/>
      <protection/>
    </xf>
    <xf numFmtId="3" fontId="20" fillId="36" borderId="29" xfId="0" applyNumberFormat="1" applyFont="1" applyFill="1" applyBorder="1" applyAlignment="1" applyProtection="1">
      <alignment/>
      <protection/>
    </xf>
    <xf numFmtId="0" fontId="20" fillId="36" borderId="29" xfId="0" applyFont="1" applyFill="1" applyBorder="1" applyAlignment="1" applyProtection="1">
      <alignment horizontal="left"/>
      <protection/>
    </xf>
    <xf numFmtId="0" fontId="18" fillId="34" borderId="10" xfId="0" applyFont="1" applyFill="1" applyBorder="1" applyAlignment="1" applyProtection="1">
      <alignment/>
      <protection/>
    </xf>
    <xf numFmtId="164" fontId="20" fillId="0" borderId="30" xfId="0" applyNumberFormat="1" applyFont="1" applyBorder="1" applyAlignment="1" applyProtection="1">
      <alignment/>
      <protection/>
    </xf>
    <xf numFmtId="3" fontId="22" fillId="34" borderId="31" xfId="0" applyNumberFormat="1" applyFont="1" applyFill="1" applyBorder="1" applyAlignment="1" applyProtection="1">
      <alignment horizontal="center"/>
      <protection/>
    </xf>
    <xf numFmtId="1" fontId="21" fillId="0" borderId="32" xfId="0" applyNumberFormat="1" applyFont="1" applyBorder="1" applyAlignment="1" applyProtection="1">
      <alignment/>
      <protection/>
    </xf>
    <xf numFmtId="3" fontId="20" fillId="34" borderId="33" xfId="0" applyNumberFormat="1" applyFont="1" applyFill="1" applyBorder="1" applyAlignment="1" applyProtection="1">
      <alignment/>
      <protection/>
    </xf>
    <xf numFmtId="3" fontId="20" fillId="34" borderId="31" xfId="0" applyNumberFormat="1" applyFont="1" applyFill="1" applyBorder="1" applyAlignment="1" applyProtection="1">
      <alignment/>
      <protection/>
    </xf>
    <xf numFmtId="3" fontId="20" fillId="34" borderId="34" xfId="0" applyNumberFormat="1" applyFont="1" applyFill="1" applyBorder="1" applyAlignment="1" applyProtection="1">
      <alignment/>
      <protection/>
    </xf>
    <xf numFmtId="3" fontId="20" fillId="34" borderId="35" xfId="0" applyNumberFormat="1" applyFont="1" applyFill="1" applyBorder="1" applyAlignment="1" applyProtection="1">
      <alignment/>
      <protection/>
    </xf>
    <xf numFmtId="0" fontId="20" fillId="34" borderId="35" xfId="0" applyFont="1" applyFill="1" applyBorder="1" applyAlignment="1" applyProtection="1">
      <alignment horizontal="left"/>
      <protection/>
    </xf>
    <xf numFmtId="0" fontId="18" fillId="34" borderId="30" xfId="0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>
      <alignment horizontal="center"/>
      <protection/>
    </xf>
    <xf numFmtId="3" fontId="20" fillId="34" borderId="37" xfId="0" applyNumberFormat="1" applyFont="1" applyFill="1" applyBorder="1" applyAlignment="1" applyProtection="1">
      <alignment/>
      <protection/>
    </xf>
    <xf numFmtId="3" fontId="20" fillId="34" borderId="36" xfId="0" applyNumberFormat="1" applyFont="1" applyFill="1" applyBorder="1" applyAlignment="1" applyProtection="1">
      <alignment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2" xfId="0" applyNumberFormat="1" applyFont="1" applyFill="1" applyBorder="1" applyAlignment="1" applyProtection="1">
      <alignment/>
      <protection/>
    </xf>
    <xf numFmtId="0" fontId="20" fillId="34" borderId="32" xfId="0" applyFont="1" applyFill="1" applyBorder="1" applyAlignment="1" applyProtection="1">
      <alignment horizontal="left"/>
      <protection/>
    </xf>
    <xf numFmtId="164" fontId="20" fillId="34" borderId="32" xfId="0" applyNumberFormat="1" applyFont="1" applyFill="1" applyBorder="1" applyAlignment="1" applyProtection="1">
      <alignment/>
      <protection/>
    </xf>
    <xf numFmtId="3" fontId="22" fillId="34" borderId="36" xfId="0" applyNumberFormat="1" applyFont="1" applyFill="1" applyBorder="1" applyAlignment="1" applyProtection="1" quotePrefix="1">
      <alignment horizontal="center"/>
      <protection/>
    </xf>
    <xf numFmtId="1" fontId="20" fillId="0" borderId="32" xfId="0" applyNumberFormat="1" applyFont="1" applyBorder="1" applyAlignment="1" applyProtection="1" quotePrefix="1">
      <alignment/>
      <protection/>
    </xf>
    <xf numFmtId="3" fontId="20" fillId="34" borderId="37" xfId="0" applyNumberFormat="1" applyFont="1" applyFill="1" applyBorder="1" applyAlignment="1" applyProtection="1" quotePrefix="1">
      <alignment/>
      <protection/>
    </xf>
    <xf numFmtId="3" fontId="20" fillId="34" borderId="36" xfId="0" applyNumberFormat="1" applyFont="1" applyFill="1" applyBorder="1" applyAlignment="1" applyProtection="1" quotePrefix="1">
      <alignment/>
      <protection/>
    </xf>
    <xf numFmtId="3" fontId="20" fillId="34" borderId="38" xfId="0" applyNumberFormat="1" applyFont="1" applyFill="1" applyBorder="1" applyAlignment="1" applyProtection="1" quotePrefix="1">
      <alignment/>
      <protection/>
    </xf>
    <xf numFmtId="3" fontId="20" fillId="34" borderId="32" xfId="0" applyNumberFormat="1" applyFont="1" applyFill="1" applyBorder="1" applyAlignment="1" applyProtection="1" quotePrefix="1">
      <alignment/>
      <protection/>
    </xf>
    <xf numFmtId="0" fontId="20" fillId="34" borderId="32" xfId="0" applyFont="1" applyFill="1" applyBorder="1" applyAlignment="1" applyProtection="1" quotePrefix="1">
      <alignment horizontal="left"/>
      <protection/>
    </xf>
    <xf numFmtId="3" fontId="22" fillId="34" borderId="39" xfId="0" applyNumberFormat="1" applyFont="1" applyFill="1" applyBorder="1" applyAlignment="1" applyProtection="1" quotePrefix="1">
      <alignment horizontal="center"/>
      <protection/>
    </xf>
    <xf numFmtId="3" fontId="20" fillId="34" borderId="40" xfId="0" applyNumberFormat="1" applyFont="1" applyFill="1" applyBorder="1" applyAlignment="1" applyProtection="1" quotePrefix="1">
      <alignment/>
      <protection/>
    </xf>
    <xf numFmtId="3" fontId="20" fillId="34" borderId="39" xfId="0" applyNumberFormat="1" applyFont="1" applyFill="1" applyBorder="1" applyAlignment="1" applyProtection="1" quotePrefix="1">
      <alignment/>
      <protection/>
    </xf>
    <xf numFmtId="3" fontId="20" fillId="34" borderId="41" xfId="0" applyNumberFormat="1" applyFont="1" applyFill="1" applyBorder="1" applyAlignment="1" applyProtection="1" quotePrefix="1">
      <alignment/>
      <protection/>
    </xf>
    <xf numFmtId="3" fontId="20" fillId="34" borderId="42" xfId="0" applyNumberFormat="1" applyFont="1" applyFill="1" applyBorder="1" applyAlignment="1" applyProtection="1" quotePrefix="1">
      <alignment/>
      <protection/>
    </xf>
    <xf numFmtId="0" fontId="21" fillId="34" borderId="42" xfId="0" applyFont="1" applyFill="1" applyBorder="1" applyAlignment="1" applyProtection="1" quotePrefix="1">
      <alignment horizontal="left"/>
      <protection/>
    </xf>
    <xf numFmtId="0" fontId="20" fillId="34" borderId="42" xfId="0" applyFont="1" applyFill="1" applyBorder="1" applyAlignment="1" applyProtection="1">
      <alignment horizontal="left"/>
      <protection/>
    </xf>
    <xf numFmtId="0" fontId="20" fillId="34" borderId="42" xfId="0" applyFont="1" applyFill="1" applyBorder="1" applyAlignment="1" applyProtection="1" quotePrefix="1">
      <alignment horizontal="left"/>
      <protection/>
    </xf>
    <xf numFmtId="3" fontId="22" fillId="36" borderId="43" xfId="0" applyNumberFormat="1" applyFont="1" applyFill="1" applyBorder="1" applyAlignment="1" applyProtection="1" quotePrefix="1">
      <alignment horizontal="center"/>
      <protection/>
    </xf>
    <xf numFmtId="3" fontId="20" fillId="36" borderId="44" xfId="0" applyNumberFormat="1" applyFont="1" applyFill="1" applyBorder="1" applyAlignment="1" applyProtection="1" quotePrefix="1">
      <alignment/>
      <protection/>
    </xf>
    <xf numFmtId="3" fontId="20" fillId="36" borderId="43" xfId="0" applyNumberFormat="1" applyFont="1" applyFill="1" applyBorder="1" applyAlignment="1" applyProtection="1" quotePrefix="1">
      <alignment/>
      <protection/>
    </xf>
    <xf numFmtId="3" fontId="20" fillId="36" borderId="45" xfId="0" applyNumberFormat="1" applyFont="1" applyFill="1" applyBorder="1" applyAlignment="1" applyProtection="1" quotePrefix="1">
      <alignment/>
      <protection/>
    </xf>
    <xf numFmtId="3" fontId="20" fillId="36" borderId="46" xfId="0" applyNumberFormat="1" applyFont="1" applyFill="1" applyBorder="1" applyAlignment="1" applyProtection="1" quotePrefix="1">
      <alignment/>
      <protection/>
    </xf>
    <xf numFmtId="0" fontId="21" fillId="36" borderId="46" xfId="0" applyFont="1" applyFill="1" applyBorder="1" applyAlignment="1" applyProtection="1">
      <alignment horizontal="left"/>
      <protection/>
    </xf>
    <xf numFmtId="0" fontId="20" fillId="36" borderId="46" xfId="0" applyFont="1" applyFill="1" applyBorder="1" applyAlignment="1" applyProtection="1">
      <alignment horizontal="left"/>
      <protection/>
    </xf>
    <xf numFmtId="3" fontId="22" fillId="36" borderId="47" xfId="0" applyNumberFormat="1" applyFont="1" applyFill="1" applyBorder="1" applyAlignment="1" applyProtection="1" quotePrefix="1">
      <alignment horizontal="center"/>
      <protection/>
    </xf>
    <xf numFmtId="3" fontId="20" fillId="36" borderId="48" xfId="0" applyNumberFormat="1" applyFont="1" applyFill="1" applyBorder="1" applyAlignment="1" applyProtection="1" quotePrefix="1">
      <alignment/>
      <protection/>
    </xf>
    <xf numFmtId="3" fontId="20" fillId="36" borderId="47" xfId="0" applyNumberFormat="1" applyFont="1" applyFill="1" applyBorder="1" applyAlignment="1" applyProtection="1" quotePrefix="1">
      <alignment/>
      <protection/>
    </xf>
    <xf numFmtId="3" fontId="20" fillId="36" borderId="49" xfId="0" applyNumberFormat="1" applyFont="1" applyFill="1" applyBorder="1" applyAlignment="1" applyProtection="1" quotePrefix="1">
      <alignment/>
      <protection/>
    </xf>
    <xf numFmtId="3" fontId="20" fillId="36" borderId="50" xfId="0" applyNumberFormat="1" applyFont="1" applyFill="1" applyBorder="1" applyAlignment="1" applyProtection="1" quotePrefix="1">
      <alignment/>
      <protection/>
    </xf>
    <xf numFmtId="0" fontId="20" fillId="36" borderId="50" xfId="0" applyFont="1" applyFill="1" applyBorder="1" applyAlignment="1" applyProtection="1" quotePrefix="1">
      <alignment horizontal="left"/>
      <protection/>
    </xf>
    <xf numFmtId="0" fontId="20" fillId="36" borderId="50" xfId="0" applyFont="1" applyFill="1" applyBorder="1" applyAlignment="1" applyProtection="1">
      <alignment horizontal="left"/>
      <protection/>
    </xf>
    <xf numFmtId="3" fontId="22" fillId="34" borderId="31" xfId="0" applyNumberFormat="1" applyFont="1" applyFill="1" applyBorder="1" applyAlignment="1" applyProtection="1" quotePrefix="1">
      <alignment horizontal="center"/>
      <protection/>
    </xf>
    <xf numFmtId="3" fontId="20" fillId="34" borderId="33" xfId="0" applyNumberFormat="1" applyFont="1" applyFill="1" applyBorder="1" applyAlignment="1" applyProtection="1" quotePrefix="1">
      <alignment/>
      <protection/>
    </xf>
    <xf numFmtId="3" fontId="20" fillId="34" borderId="31" xfId="0" applyNumberFormat="1" applyFont="1" applyFill="1" applyBorder="1" applyAlignment="1" applyProtection="1" quotePrefix="1">
      <alignment/>
      <protection/>
    </xf>
    <xf numFmtId="3" fontId="20" fillId="34" borderId="34" xfId="0" applyNumberFormat="1" applyFont="1" applyFill="1" applyBorder="1" applyAlignment="1" applyProtection="1" quotePrefix="1">
      <alignment/>
      <protection/>
    </xf>
    <xf numFmtId="3" fontId="20" fillId="34" borderId="35" xfId="0" applyNumberFormat="1" applyFont="1" applyFill="1" applyBorder="1" applyAlignment="1" applyProtection="1" quotePrefix="1">
      <alignment/>
      <protection/>
    </xf>
    <xf numFmtId="0" fontId="20" fillId="34" borderId="35" xfId="0" applyFont="1" applyFill="1" applyBorder="1" applyAlignment="1" applyProtection="1" quotePrefix="1">
      <alignment horizontal="left"/>
      <protection/>
    </xf>
    <xf numFmtId="3" fontId="22" fillId="36" borderId="36" xfId="0" applyNumberFormat="1" applyFont="1" applyFill="1" applyBorder="1" applyAlignment="1" applyProtection="1" quotePrefix="1">
      <alignment horizontal="center"/>
      <protection/>
    </xf>
    <xf numFmtId="3" fontId="20" fillId="36" borderId="37" xfId="0" applyNumberFormat="1" applyFont="1" applyFill="1" applyBorder="1" applyAlignment="1" applyProtection="1" quotePrefix="1">
      <alignment/>
      <protection/>
    </xf>
    <xf numFmtId="3" fontId="20" fillId="36" borderId="36" xfId="0" applyNumberFormat="1" applyFont="1" applyFill="1" applyBorder="1" applyAlignment="1" applyProtection="1" quotePrefix="1">
      <alignment/>
      <protection/>
    </xf>
    <xf numFmtId="3" fontId="20" fillId="36" borderId="38" xfId="0" applyNumberFormat="1" applyFont="1" applyFill="1" applyBorder="1" applyAlignment="1" applyProtection="1" quotePrefix="1">
      <alignment/>
      <protection/>
    </xf>
    <xf numFmtId="3" fontId="20" fillId="36" borderId="32" xfId="0" applyNumberFormat="1" applyFont="1" applyFill="1" applyBorder="1" applyAlignment="1" applyProtection="1" quotePrefix="1">
      <alignment/>
      <protection/>
    </xf>
    <xf numFmtId="0" fontId="20" fillId="36" borderId="32" xfId="0" applyFont="1" applyFill="1" applyBorder="1" applyAlignment="1" applyProtection="1">
      <alignment horizontal="left"/>
      <protection/>
    </xf>
    <xf numFmtId="3" fontId="20" fillId="0" borderId="32" xfId="0" applyNumberFormat="1" applyFont="1" applyBorder="1" applyAlignment="1" applyProtection="1" quotePrefix="1">
      <alignment/>
      <protection/>
    </xf>
    <xf numFmtId="164" fontId="20" fillId="36" borderId="46" xfId="0" applyNumberFormat="1" applyFont="1" applyFill="1" applyBorder="1" applyAlignment="1" applyProtection="1">
      <alignment/>
      <protection/>
    </xf>
    <xf numFmtId="164" fontId="20" fillId="36" borderId="32" xfId="0" applyNumberFormat="1" applyFont="1" applyFill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/>
      <protection/>
    </xf>
    <xf numFmtId="1" fontId="20" fillId="0" borderId="50" xfId="0" applyNumberFormat="1" applyFont="1" applyBorder="1" applyAlignment="1" applyProtection="1" quotePrefix="1">
      <alignment/>
      <protection/>
    </xf>
    <xf numFmtId="0" fontId="18" fillId="34" borderId="11" xfId="0" applyFont="1" applyFill="1" applyBorder="1" applyAlignment="1" applyProtection="1">
      <alignment/>
      <protection/>
    </xf>
    <xf numFmtId="3" fontId="22" fillId="34" borderId="51" xfId="0" applyNumberFormat="1" applyFont="1" applyFill="1" applyBorder="1" applyAlignment="1" applyProtection="1">
      <alignment horizontal="center"/>
      <protection/>
    </xf>
    <xf numFmtId="1" fontId="21" fillId="0" borderId="52" xfId="0" applyNumberFormat="1" applyFont="1" applyBorder="1" applyAlignment="1" applyProtection="1">
      <alignment horizontal="right"/>
      <protection/>
    </xf>
    <xf numFmtId="3" fontId="20" fillId="34" borderId="53" xfId="0" applyNumberFormat="1" applyFont="1" applyFill="1" applyBorder="1" applyAlignment="1" applyProtection="1">
      <alignment horizontal="right"/>
      <protection/>
    </xf>
    <xf numFmtId="3" fontId="20" fillId="34" borderId="51" xfId="0" applyNumberFormat="1" applyFont="1" applyFill="1" applyBorder="1" applyAlignment="1" applyProtection="1">
      <alignment horizontal="right"/>
      <protection/>
    </xf>
    <xf numFmtId="3" fontId="20" fillId="34" borderId="54" xfId="0" applyNumberFormat="1" applyFont="1" applyFill="1" applyBorder="1" applyAlignment="1" applyProtection="1">
      <alignment horizontal="right"/>
      <protection/>
    </xf>
    <xf numFmtId="3" fontId="21" fillId="37" borderId="52" xfId="0" applyNumberFormat="1" applyFont="1" applyFill="1" applyBorder="1" applyAlignment="1" applyProtection="1">
      <alignment horizontal="right"/>
      <protection/>
    </xf>
    <xf numFmtId="3" fontId="21" fillId="34" borderId="52" xfId="0" applyNumberFormat="1" applyFont="1" applyFill="1" applyBorder="1" applyAlignment="1" applyProtection="1">
      <alignment horizontal="right"/>
      <protection/>
    </xf>
    <xf numFmtId="0" fontId="21" fillId="34" borderId="52" xfId="0" applyFont="1" applyFill="1" applyBorder="1" applyAlignment="1" applyProtection="1">
      <alignment horizontal="left"/>
      <protection/>
    </xf>
    <xf numFmtId="3" fontId="22" fillId="38" borderId="55" xfId="0" applyNumberFormat="1" applyFont="1" applyFill="1" applyBorder="1" applyAlignment="1" applyProtection="1">
      <alignment horizontal="center"/>
      <protection/>
    </xf>
    <xf numFmtId="1" fontId="21" fillId="0" borderId="23" xfId="0" applyNumberFormat="1" applyFont="1" applyBorder="1" applyAlignment="1" applyProtection="1">
      <alignment horizontal="right"/>
      <protection/>
    </xf>
    <xf numFmtId="165" fontId="20" fillId="26" borderId="56" xfId="0" applyNumberFormat="1" applyFont="1" applyFill="1" applyBorder="1" applyAlignment="1" applyProtection="1">
      <alignment horizontal="right"/>
      <protection/>
    </xf>
    <xf numFmtId="165" fontId="20" fillId="26" borderId="55" xfId="0" applyNumberFormat="1" applyFont="1" applyFill="1" applyBorder="1" applyAlignment="1" applyProtection="1">
      <alignment horizontal="right"/>
      <protection/>
    </xf>
    <xf numFmtId="165" fontId="20" fillId="26" borderId="57" xfId="0" applyNumberFormat="1" applyFont="1" applyFill="1" applyBorder="1" applyAlignment="1" applyProtection="1">
      <alignment horizontal="right"/>
      <protection/>
    </xf>
    <xf numFmtId="165" fontId="21" fillId="38" borderId="58" xfId="0" applyNumberFormat="1" applyFont="1" applyFill="1" applyBorder="1" applyAlignment="1" applyProtection="1">
      <alignment horizontal="right"/>
      <protection/>
    </xf>
    <xf numFmtId="0" fontId="21" fillId="38" borderId="58" xfId="0" applyFont="1" applyFill="1" applyBorder="1" applyAlignment="1" applyProtection="1">
      <alignment horizontal="left"/>
      <protection/>
    </xf>
    <xf numFmtId="0" fontId="37" fillId="38" borderId="58" xfId="0" applyFont="1" applyFill="1" applyBorder="1" applyAlignment="1" applyProtection="1">
      <alignment horizontal="left"/>
      <protection/>
    </xf>
    <xf numFmtId="3" fontId="22" fillId="34" borderId="59" xfId="0" applyNumberFormat="1" applyFont="1" applyFill="1" applyBorder="1" applyAlignment="1" applyProtection="1" quotePrefix="1">
      <alignment horizontal="center"/>
      <protection/>
    </xf>
    <xf numFmtId="1" fontId="20" fillId="0" borderId="60" xfId="0" applyNumberFormat="1" applyFont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165" fontId="81" fillId="34" borderId="62" xfId="0" applyNumberFormat="1" applyFont="1" applyFill="1" applyBorder="1" applyAlignment="1" applyProtection="1" quotePrefix="1">
      <alignment/>
      <protection/>
    </xf>
    <xf numFmtId="165" fontId="82" fillId="34" borderId="62" xfId="0" applyNumberFormat="1" applyFont="1" applyFill="1" applyBorder="1" applyAlignment="1" applyProtection="1" quotePrefix="1">
      <alignment/>
      <protection/>
    </xf>
    <xf numFmtId="0" fontId="18" fillId="34" borderId="62" xfId="0" applyFont="1" applyFill="1" applyBorder="1" applyAlignment="1" applyProtection="1" quotePrefix="1">
      <alignment horizontal="left"/>
      <protection/>
    </xf>
    <xf numFmtId="0" fontId="84" fillId="39" borderId="63" xfId="38" applyFont="1" applyFill="1" applyBorder="1" applyAlignment="1" applyProtection="1">
      <alignment horizontal="center"/>
      <protection/>
    </xf>
    <xf numFmtId="3" fontId="22" fillId="38" borderId="64" xfId="0" applyNumberFormat="1" applyFont="1" applyFill="1" applyBorder="1" applyAlignment="1" applyProtection="1">
      <alignment horizontal="center"/>
      <protection/>
    </xf>
    <xf numFmtId="165" fontId="20" fillId="26" borderId="65" xfId="0" applyNumberFormat="1" applyFont="1" applyFill="1" applyBorder="1" applyAlignment="1" applyProtection="1">
      <alignment/>
      <protection/>
    </xf>
    <xf numFmtId="165" fontId="20" fillId="26" borderId="64" xfId="0" applyNumberFormat="1" applyFont="1" applyFill="1" applyBorder="1" applyAlignment="1" applyProtection="1">
      <alignment/>
      <protection/>
    </xf>
    <xf numFmtId="165" fontId="20" fillId="26" borderId="66" xfId="0" applyNumberFormat="1" applyFont="1" applyFill="1" applyBorder="1" applyAlignment="1" applyProtection="1">
      <alignment/>
      <protection/>
    </xf>
    <xf numFmtId="165" fontId="21" fillId="38" borderId="67" xfId="0" applyNumberFormat="1" applyFont="1" applyFill="1" applyBorder="1" applyAlignment="1" applyProtection="1">
      <alignment/>
      <protection/>
    </xf>
    <xf numFmtId="0" fontId="21" fillId="38" borderId="67" xfId="0" applyFont="1" applyFill="1" applyBorder="1" applyAlignment="1" applyProtection="1">
      <alignment horizontal="left"/>
      <protection/>
    </xf>
    <xf numFmtId="0" fontId="37" fillId="38" borderId="67" xfId="0" applyFont="1" applyFill="1" applyBorder="1" applyAlignment="1" applyProtection="1">
      <alignment horizontal="left"/>
      <protection/>
    </xf>
    <xf numFmtId="3" fontId="22" fillId="35" borderId="55" xfId="0" applyNumberFormat="1" applyFont="1" applyFill="1" applyBorder="1" applyAlignment="1" applyProtection="1">
      <alignment horizontal="center"/>
      <protection/>
    </xf>
    <xf numFmtId="1" fontId="20" fillId="0" borderId="68" xfId="0" applyNumberFormat="1" applyFont="1" applyBorder="1" applyAlignment="1" applyProtection="1" quotePrefix="1">
      <alignment/>
      <protection/>
    </xf>
    <xf numFmtId="3" fontId="20" fillId="35" borderId="56" xfId="0" applyNumberFormat="1" applyFont="1" applyFill="1" applyBorder="1" applyAlignment="1" applyProtection="1">
      <alignment/>
      <protection/>
    </xf>
    <xf numFmtId="3" fontId="20" fillId="35" borderId="55" xfId="0" applyNumberFormat="1" applyFont="1" applyFill="1" applyBorder="1" applyAlignment="1" applyProtection="1">
      <alignment/>
      <protection/>
    </xf>
    <xf numFmtId="3" fontId="20" fillId="35" borderId="57" xfId="0" applyNumberFormat="1" applyFont="1" applyFill="1" applyBorder="1" applyAlignment="1" applyProtection="1">
      <alignment/>
      <protection/>
    </xf>
    <xf numFmtId="3" fontId="21" fillId="35" borderId="58" xfId="0" applyNumberFormat="1" applyFont="1" applyFill="1" applyBorder="1" applyAlignment="1" applyProtection="1">
      <alignment/>
      <protection/>
    </xf>
    <xf numFmtId="0" fontId="21" fillId="35" borderId="58" xfId="0" applyFont="1" applyFill="1" applyBorder="1" applyAlignment="1" applyProtection="1" quotePrefix="1">
      <alignment horizontal="left"/>
      <protection/>
    </xf>
    <xf numFmtId="0" fontId="21" fillId="35" borderId="58" xfId="0" applyFont="1" applyFill="1" applyBorder="1" applyAlignment="1" applyProtection="1">
      <alignment horizontal="left"/>
      <protection/>
    </xf>
    <xf numFmtId="0" fontId="37" fillId="35" borderId="58" xfId="0" applyFont="1" applyFill="1" applyBorder="1" applyAlignment="1" applyProtection="1" quotePrefix="1">
      <alignment horizontal="left"/>
      <protection/>
    </xf>
    <xf numFmtId="3" fontId="22" fillId="34" borderId="43" xfId="0" applyNumberFormat="1" applyFont="1" applyFill="1" applyBorder="1" applyAlignment="1" applyProtection="1" quotePrefix="1">
      <alignment horizontal="center"/>
      <protection/>
    </xf>
    <xf numFmtId="1" fontId="20" fillId="0" borderId="69" xfId="0" applyNumberFormat="1" applyFont="1" applyBorder="1" applyAlignment="1" applyProtection="1" quotePrefix="1">
      <alignment/>
      <protection/>
    </xf>
    <xf numFmtId="3" fontId="20" fillId="34" borderId="44" xfId="0" applyNumberFormat="1" applyFont="1" applyFill="1" applyBorder="1" applyAlignment="1" applyProtection="1" quotePrefix="1">
      <alignment/>
      <protection/>
    </xf>
    <xf numFmtId="3" fontId="20" fillId="34" borderId="43" xfId="0" applyNumberFormat="1" applyFont="1" applyFill="1" applyBorder="1" applyAlignment="1" applyProtection="1" quotePrefix="1">
      <alignment/>
      <protection/>
    </xf>
    <xf numFmtId="3" fontId="20" fillId="34" borderId="45" xfId="0" applyNumberFormat="1" applyFont="1" applyFill="1" applyBorder="1" applyAlignment="1" applyProtection="1" quotePrefix="1">
      <alignment/>
      <protection/>
    </xf>
    <xf numFmtId="3" fontId="20" fillId="34" borderId="46" xfId="0" applyNumberFormat="1" applyFont="1" applyFill="1" applyBorder="1" applyAlignment="1" applyProtection="1" quotePrefix="1">
      <alignment/>
      <protection/>
    </xf>
    <xf numFmtId="0" fontId="20" fillId="34" borderId="46" xfId="0" applyFont="1" applyFill="1" applyBorder="1" applyAlignment="1" applyProtection="1" quotePrefix="1">
      <alignment horizontal="left"/>
      <protection/>
    </xf>
    <xf numFmtId="0" fontId="20" fillId="34" borderId="46" xfId="0" applyFont="1" applyFill="1" applyBorder="1" applyAlignment="1" applyProtection="1">
      <alignment horizontal="left"/>
      <protection/>
    </xf>
    <xf numFmtId="0" fontId="39" fillId="34" borderId="0" xfId="0" applyFont="1" applyFill="1" applyAlignment="1" applyProtection="1">
      <alignment/>
      <protection/>
    </xf>
    <xf numFmtId="0" fontId="40" fillId="34" borderId="42" xfId="0" applyFont="1" applyFill="1" applyBorder="1" applyAlignment="1" applyProtection="1">
      <alignment horizontal="left"/>
      <protection/>
    </xf>
    <xf numFmtId="166" fontId="20" fillId="34" borderId="42" xfId="56" applyFont="1" applyFill="1" applyBorder="1" applyAlignment="1" applyProtection="1">
      <alignment horizontal="left"/>
      <protection/>
    </xf>
    <xf numFmtId="3" fontId="22" fillId="40" borderId="13" xfId="0" applyNumberFormat="1" applyFont="1" applyFill="1" applyBorder="1" applyAlignment="1" applyProtection="1" quotePrefix="1">
      <alignment horizontal="center"/>
      <protection/>
    </xf>
    <xf numFmtId="3" fontId="20" fillId="40" borderId="70" xfId="0" applyNumberFormat="1" applyFont="1" applyFill="1" applyBorder="1" applyAlignment="1" applyProtection="1" quotePrefix="1">
      <alignment/>
      <protection/>
    </xf>
    <xf numFmtId="3" fontId="20" fillId="40" borderId="13" xfId="0" applyNumberFormat="1" applyFont="1" applyFill="1" applyBorder="1" applyAlignment="1" applyProtection="1" quotePrefix="1">
      <alignment/>
      <protection/>
    </xf>
    <xf numFmtId="3" fontId="20" fillId="40" borderId="71" xfId="0" applyNumberFormat="1" applyFont="1" applyFill="1" applyBorder="1" applyAlignment="1" applyProtection="1" quotePrefix="1">
      <alignment/>
      <protection/>
    </xf>
    <xf numFmtId="3" fontId="20" fillId="40" borderId="60" xfId="0" applyNumberFormat="1" applyFont="1" applyFill="1" applyBorder="1" applyAlignment="1" applyProtection="1" quotePrefix="1">
      <alignment/>
      <protection/>
    </xf>
    <xf numFmtId="0" fontId="20" fillId="40" borderId="60" xfId="0" applyFont="1" applyFill="1" applyBorder="1" applyAlignment="1" applyProtection="1" quotePrefix="1">
      <alignment horizontal="left"/>
      <protection/>
    </xf>
    <xf numFmtId="0" fontId="20" fillId="40" borderId="60" xfId="0" applyFont="1" applyFill="1" applyBorder="1" applyAlignment="1" applyProtection="1">
      <alignment horizontal="left"/>
      <protection/>
    </xf>
    <xf numFmtId="3" fontId="22" fillId="5" borderId="55" xfId="0" applyNumberFormat="1" applyFont="1" applyFill="1" applyBorder="1" applyAlignment="1" applyProtection="1">
      <alignment horizontal="center"/>
      <protection/>
    </xf>
    <xf numFmtId="1" fontId="21" fillId="34" borderId="25" xfId="0" applyNumberFormat="1" applyFont="1" applyFill="1" applyBorder="1" applyAlignment="1" applyProtection="1">
      <alignment horizontal="right"/>
      <protection/>
    </xf>
    <xf numFmtId="3" fontId="20" fillId="5" borderId="56" xfId="0" applyNumberFormat="1" applyFont="1" applyFill="1" applyBorder="1" applyAlignment="1" applyProtection="1">
      <alignment/>
      <protection/>
    </xf>
    <xf numFmtId="3" fontId="85" fillId="5" borderId="55" xfId="34" applyNumberFormat="1" applyFont="1" applyFill="1" applyBorder="1" applyAlignment="1" applyProtection="1">
      <alignment vertical="center"/>
      <protection/>
    </xf>
    <xf numFmtId="3" fontId="20" fillId="5" borderId="55" xfId="0" applyNumberFormat="1" applyFont="1" applyFill="1" applyBorder="1" applyAlignment="1" applyProtection="1">
      <alignment/>
      <protection/>
    </xf>
    <xf numFmtId="3" fontId="20" fillId="5" borderId="57" xfId="0" applyNumberFormat="1" applyFont="1" applyFill="1" applyBorder="1" applyAlignment="1" applyProtection="1">
      <alignment/>
      <protection/>
    </xf>
    <xf numFmtId="3" fontId="21" fillId="5" borderId="58" xfId="0" applyNumberFormat="1" applyFont="1" applyFill="1" applyBorder="1" applyAlignment="1" applyProtection="1">
      <alignment/>
      <protection/>
    </xf>
    <xf numFmtId="0" fontId="21" fillId="5" borderId="58" xfId="0" applyFont="1" applyFill="1" applyBorder="1" applyAlignment="1" applyProtection="1">
      <alignment horizontal="left"/>
      <protection/>
    </xf>
    <xf numFmtId="0" fontId="37" fillId="5" borderId="58" xfId="0" applyFont="1" applyFill="1" applyBorder="1" applyAlignment="1" applyProtection="1">
      <alignment horizontal="left"/>
      <protection/>
    </xf>
    <xf numFmtId="3" fontId="22" fillId="34" borderId="51" xfId="0" applyNumberFormat="1" applyFont="1" applyFill="1" applyBorder="1" applyAlignment="1" applyProtection="1" quotePrefix="1">
      <alignment horizontal="center"/>
      <protection/>
    </xf>
    <xf numFmtId="1" fontId="20" fillId="0" borderId="72" xfId="0" applyNumberFormat="1" applyFont="1" applyBorder="1" applyAlignment="1" applyProtection="1" quotePrefix="1">
      <alignment/>
      <protection/>
    </xf>
    <xf numFmtId="3" fontId="20" fillId="34" borderId="53" xfId="0" applyNumberFormat="1" applyFont="1" applyFill="1" applyBorder="1" applyAlignment="1" applyProtection="1" quotePrefix="1">
      <alignment/>
      <protection/>
    </xf>
    <xf numFmtId="3" fontId="20" fillId="34" borderId="51" xfId="0" applyNumberFormat="1" applyFont="1" applyFill="1" applyBorder="1" applyAlignment="1" applyProtection="1" quotePrefix="1">
      <alignment/>
      <protection/>
    </xf>
    <xf numFmtId="3" fontId="20" fillId="34" borderId="54" xfId="0" applyNumberFormat="1" applyFont="1" applyFill="1" applyBorder="1" applyAlignment="1" applyProtection="1" quotePrefix="1">
      <alignment/>
      <protection/>
    </xf>
    <xf numFmtId="3" fontId="20" fillId="34" borderId="52" xfId="0" applyNumberFormat="1" applyFont="1" applyFill="1" applyBorder="1" applyAlignment="1" applyProtection="1" quotePrefix="1">
      <alignment/>
      <protection/>
    </xf>
    <xf numFmtId="0" fontId="20" fillId="34" borderId="52" xfId="0" applyFont="1" applyFill="1" applyBorder="1" applyAlignment="1" applyProtection="1" quotePrefix="1">
      <alignment horizontal="left"/>
      <protection/>
    </xf>
    <xf numFmtId="0" fontId="20" fillId="34" borderId="52" xfId="0" applyFont="1" applyFill="1" applyBorder="1" applyAlignment="1" applyProtection="1">
      <alignment horizontal="left"/>
      <protection/>
    </xf>
    <xf numFmtId="3" fontId="22" fillId="35" borderId="43" xfId="0" applyNumberFormat="1" applyFont="1" applyFill="1" applyBorder="1" applyAlignment="1" applyProtection="1">
      <alignment horizontal="center"/>
      <protection/>
    </xf>
    <xf numFmtId="1" fontId="21" fillId="0" borderId="61" xfId="0" applyNumberFormat="1" applyFont="1" applyBorder="1" applyAlignment="1" applyProtection="1">
      <alignment/>
      <protection/>
    </xf>
    <xf numFmtId="1" fontId="21" fillId="0" borderId="18" xfId="0" applyNumberFormat="1" applyFont="1" applyBorder="1" applyAlignment="1" applyProtection="1">
      <alignment/>
      <protection/>
    </xf>
    <xf numFmtId="3" fontId="20" fillId="35" borderId="44" xfId="0" applyNumberFormat="1" applyFont="1" applyFill="1" applyBorder="1" applyAlignment="1" applyProtection="1">
      <alignment/>
      <protection/>
    </xf>
    <xf numFmtId="3" fontId="20" fillId="35" borderId="43" xfId="0" applyNumberFormat="1" applyFont="1" applyFill="1" applyBorder="1" applyAlignment="1" applyProtection="1">
      <alignment/>
      <protection/>
    </xf>
    <xf numFmtId="3" fontId="20" fillId="35" borderId="45" xfId="0" applyNumberFormat="1" applyFont="1" applyFill="1" applyBorder="1" applyAlignment="1" applyProtection="1">
      <alignment/>
      <protection/>
    </xf>
    <xf numFmtId="3" fontId="20" fillId="35" borderId="46" xfId="0" applyNumberFormat="1" applyFont="1" applyFill="1" applyBorder="1" applyAlignment="1" applyProtection="1">
      <alignment/>
      <protection/>
    </xf>
    <xf numFmtId="0" fontId="20" fillId="35" borderId="46" xfId="0" applyFont="1" applyFill="1" applyBorder="1" applyAlignment="1" applyProtection="1" quotePrefix="1">
      <alignment horizontal="left"/>
      <protection/>
    </xf>
    <xf numFmtId="0" fontId="40" fillId="35" borderId="73" xfId="0" applyFont="1" applyFill="1" applyBorder="1" applyAlignment="1" applyProtection="1">
      <alignment horizontal="left"/>
      <protection/>
    </xf>
    <xf numFmtId="0" fontId="20" fillId="35" borderId="46" xfId="0" applyFont="1" applyFill="1" applyBorder="1" applyAlignment="1" applyProtection="1">
      <alignment horizontal="left"/>
      <protection/>
    </xf>
    <xf numFmtId="3" fontId="22" fillId="35" borderId="47" xfId="0" applyNumberFormat="1" applyFont="1" applyFill="1" applyBorder="1" applyAlignment="1" applyProtection="1">
      <alignment horizontal="center"/>
      <protection/>
    </xf>
    <xf numFmtId="1" fontId="21" fillId="0" borderId="74" xfId="0" applyNumberFormat="1" applyFont="1" applyBorder="1" applyAlignment="1" applyProtection="1">
      <alignment/>
      <protection/>
    </xf>
    <xf numFmtId="3" fontId="20" fillId="35" borderId="48" xfId="0" applyNumberFormat="1" applyFont="1" applyFill="1" applyBorder="1" applyAlignment="1" applyProtection="1">
      <alignment/>
      <protection/>
    </xf>
    <xf numFmtId="3" fontId="20" fillId="35" borderId="47" xfId="0" applyNumberFormat="1" applyFont="1" applyFill="1" applyBorder="1" applyAlignment="1" applyProtection="1">
      <alignment/>
      <protection/>
    </xf>
    <xf numFmtId="3" fontId="20" fillId="35" borderId="49" xfId="0" applyNumberFormat="1" applyFont="1" applyFill="1" applyBorder="1" applyAlignment="1" applyProtection="1">
      <alignment/>
      <protection/>
    </xf>
    <xf numFmtId="3" fontId="20" fillId="35" borderId="50" xfId="0" applyNumberFormat="1" applyFont="1" applyFill="1" applyBorder="1" applyAlignment="1" applyProtection="1">
      <alignment/>
      <protection/>
    </xf>
    <xf numFmtId="0" fontId="20" fillId="35" borderId="50" xfId="0" applyFont="1" applyFill="1" applyBorder="1" applyAlignment="1" applyProtection="1" quotePrefix="1">
      <alignment horizontal="left"/>
      <protection/>
    </xf>
    <xf numFmtId="0" fontId="20" fillId="35" borderId="50" xfId="0" applyFont="1" applyFill="1" applyBorder="1" applyAlignment="1" applyProtection="1">
      <alignment horizontal="left"/>
      <protection/>
    </xf>
    <xf numFmtId="1" fontId="21" fillId="0" borderId="60" xfId="0" applyNumberFormat="1" applyFont="1" applyBorder="1" applyAlignment="1" applyProtection="1">
      <alignment/>
      <protection/>
    </xf>
    <xf numFmtId="0" fontId="40" fillId="34" borderId="35" xfId="0" applyFont="1" applyFill="1" applyBorder="1" applyAlignment="1" applyProtection="1">
      <alignment horizontal="left"/>
      <protection/>
    </xf>
    <xf numFmtId="3" fontId="20" fillId="34" borderId="48" xfId="0" applyNumberFormat="1" applyFont="1" applyFill="1" applyBorder="1" applyAlignment="1" applyProtection="1">
      <alignment/>
      <protection/>
    </xf>
    <xf numFmtId="3" fontId="20" fillId="34" borderId="47" xfId="0" applyNumberFormat="1" applyFont="1" applyFill="1" applyBorder="1" applyAlignment="1" applyProtection="1">
      <alignment/>
      <protection/>
    </xf>
    <xf numFmtId="3" fontId="20" fillId="34" borderId="49" xfId="0" applyNumberFormat="1" applyFont="1" applyFill="1" applyBorder="1" applyAlignment="1" applyProtection="1">
      <alignment/>
      <protection/>
    </xf>
    <xf numFmtId="3" fontId="22" fillId="35" borderId="13" xfId="0" applyNumberFormat="1" applyFont="1" applyFill="1" applyBorder="1" applyAlignment="1" applyProtection="1">
      <alignment horizontal="center"/>
      <protection/>
    </xf>
    <xf numFmtId="3" fontId="20" fillId="35" borderId="70" xfId="0" applyNumberFormat="1" applyFont="1" applyFill="1" applyBorder="1" applyAlignment="1" applyProtection="1">
      <alignment/>
      <protection/>
    </xf>
    <xf numFmtId="3" fontId="86" fillId="35" borderId="13" xfId="34" applyNumberFormat="1" applyFont="1" applyFill="1" applyBorder="1" applyAlignment="1" applyProtection="1">
      <alignment horizontal="right" vertical="center"/>
      <protection/>
    </xf>
    <xf numFmtId="3" fontId="20" fillId="35" borderId="13" xfId="0" applyNumberFormat="1" applyFont="1" applyFill="1" applyBorder="1" applyAlignment="1" applyProtection="1">
      <alignment/>
      <protection/>
    </xf>
    <xf numFmtId="3" fontId="20" fillId="35" borderId="71" xfId="0" applyNumberFormat="1" applyFont="1" applyFill="1" applyBorder="1" applyAlignment="1" applyProtection="1">
      <alignment/>
      <protection/>
    </xf>
    <xf numFmtId="3" fontId="20" fillId="35" borderId="60" xfId="0" applyNumberFormat="1" applyFont="1" applyFill="1" applyBorder="1" applyAlignment="1" applyProtection="1">
      <alignment/>
      <protection/>
    </xf>
    <xf numFmtId="0" fontId="20" fillId="35" borderId="60" xfId="0" applyFont="1" applyFill="1" applyBorder="1" applyAlignment="1" applyProtection="1">
      <alignment horizontal="left"/>
      <protection/>
    </xf>
    <xf numFmtId="3" fontId="22" fillId="34" borderId="39" xfId="0" applyNumberFormat="1" applyFont="1" applyFill="1" applyBorder="1" applyAlignment="1" applyProtection="1">
      <alignment horizontal="center"/>
      <protection/>
    </xf>
    <xf numFmtId="3" fontId="20" fillId="34" borderId="40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3" fontId="20" fillId="34" borderId="41" xfId="0" applyNumberFormat="1" applyFont="1" applyFill="1" applyBorder="1" applyAlignment="1" applyProtection="1">
      <alignment/>
      <protection/>
    </xf>
    <xf numFmtId="3" fontId="20" fillId="34" borderId="42" xfId="0" applyNumberFormat="1" applyFont="1" applyFill="1" applyBorder="1" applyAlignment="1" applyProtection="1">
      <alignment/>
      <protection/>
    </xf>
    <xf numFmtId="3" fontId="86" fillId="35" borderId="75" xfId="34" applyNumberFormat="1" applyFont="1" applyFill="1" applyBorder="1" applyAlignment="1" applyProtection="1">
      <alignment horizontal="right" vertical="center"/>
      <protection/>
    </xf>
    <xf numFmtId="3" fontId="86" fillId="35" borderId="76" xfId="34" applyNumberFormat="1" applyFont="1" applyFill="1" applyBorder="1" applyAlignment="1" applyProtection="1">
      <alignment horizontal="right" vertical="center"/>
      <protection/>
    </xf>
    <xf numFmtId="3" fontId="86" fillId="35" borderId="77" xfId="34" applyNumberFormat="1" applyFont="1" applyFill="1" applyBorder="1" applyAlignment="1" applyProtection="1">
      <alignment horizontal="right" vertical="center"/>
      <protection/>
    </xf>
    <xf numFmtId="3" fontId="86" fillId="35" borderId="78" xfId="34" applyNumberFormat="1" applyFont="1" applyFill="1" applyBorder="1" applyAlignment="1" applyProtection="1">
      <alignment horizontal="right" vertical="center"/>
      <protection/>
    </xf>
    <xf numFmtId="0" fontId="20" fillId="34" borderId="79" xfId="0" applyFont="1" applyFill="1" applyBorder="1" applyAlignment="1" applyProtection="1" quotePrefix="1">
      <alignment horizontal="left"/>
      <protection/>
    </xf>
    <xf numFmtId="0" fontId="20" fillId="34" borderId="76" xfId="0" applyFont="1" applyFill="1" applyBorder="1" applyAlignment="1" applyProtection="1">
      <alignment horizontal="left"/>
      <protection/>
    </xf>
    <xf numFmtId="0" fontId="20" fillId="35" borderId="80" xfId="0" applyFont="1" applyFill="1" applyBorder="1" applyAlignment="1" applyProtection="1">
      <alignment horizontal="left"/>
      <protection/>
    </xf>
    <xf numFmtId="3" fontId="86" fillId="35" borderId="81" xfId="34" applyNumberFormat="1" applyFont="1" applyFill="1" applyBorder="1" applyAlignment="1" applyProtection="1">
      <alignment horizontal="right" vertical="center"/>
      <protection/>
    </xf>
    <xf numFmtId="3" fontId="86" fillId="35" borderId="82" xfId="34" applyNumberFormat="1" applyFont="1" applyFill="1" applyBorder="1" applyAlignment="1" applyProtection="1">
      <alignment horizontal="right" vertical="center"/>
      <protection/>
    </xf>
    <xf numFmtId="3" fontId="86" fillId="35" borderId="83" xfId="34" applyNumberFormat="1" applyFont="1" applyFill="1" applyBorder="1" applyAlignment="1" applyProtection="1">
      <alignment horizontal="right" vertical="center"/>
      <protection/>
    </xf>
    <xf numFmtId="3" fontId="86" fillId="35" borderId="84" xfId="34" applyNumberFormat="1" applyFont="1" applyFill="1" applyBorder="1" applyAlignment="1" applyProtection="1">
      <alignment horizontal="right" vertical="center"/>
      <protection/>
    </xf>
    <xf numFmtId="0" fontId="20" fillId="34" borderId="85" xfId="0" applyFont="1" applyFill="1" applyBorder="1" applyAlignment="1" applyProtection="1" quotePrefix="1">
      <alignment horizontal="left"/>
      <protection/>
    </xf>
    <xf numFmtId="0" fontId="20" fillId="34" borderId="82" xfId="0" applyFont="1" applyFill="1" applyBorder="1" applyAlignment="1" applyProtection="1">
      <alignment horizontal="left"/>
      <protection/>
    </xf>
    <xf numFmtId="0" fontId="20" fillId="35" borderId="86" xfId="0" applyFont="1" applyFill="1" applyBorder="1" applyAlignment="1" applyProtection="1">
      <alignment horizontal="left"/>
      <protection/>
    </xf>
    <xf numFmtId="1" fontId="21" fillId="0" borderId="87" xfId="0" applyNumberFormat="1" applyFont="1" applyBorder="1" applyAlignment="1" applyProtection="1">
      <alignment/>
      <protection/>
    </xf>
    <xf numFmtId="3" fontId="86" fillId="35" borderId="88" xfId="34" applyNumberFormat="1" applyFont="1" applyFill="1" applyBorder="1" applyAlignment="1" applyProtection="1">
      <alignment horizontal="right" vertical="center"/>
      <protection/>
    </xf>
    <xf numFmtId="3" fontId="86" fillId="35" borderId="89" xfId="34" applyNumberFormat="1" applyFont="1" applyFill="1" applyBorder="1" applyAlignment="1" applyProtection="1">
      <alignment horizontal="right" vertical="center"/>
      <protection/>
    </xf>
    <xf numFmtId="3" fontId="86" fillId="35" borderId="90" xfId="34" applyNumberFormat="1" applyFont="1" applyFill="1" applyBorder="1" applyAlignment="1" applyProtection="1">
      <alignment horizontal="right" vertical="center"/>
      <protection/>
    </xf>
    <xf numFmtId="3" fontId="86" fillId="35" borderId="91" xfId="34" applyNumberFormat="1" applyFont="1" applyFill="1" applyBorder="1" applyAlignment="1" applyProtection="1">
      <alignment horizontal="right" vertical="center"/>
      <protection/>
    </xf>
    <xf numFmtId="0" fontId="20" fillId="34" borderId="92" xfId="0" applyFont="1" applyFill="1" applyBorder="1" applyAlignment="1" applyProtection="1" quotePrefix="1">
      <alignment horizontal="left"/>
      <protection/>
    </xf>
    <xf numFmtId="0" fontId="20" fillId="34" borderId="89" xfId="0" applyFont="1" applyFill="1" applyBorder="1" applyAlignment="1" applyProtection="1">
      <alignment horizontal="left"/>
      <protection/>
    </xf>
    <xf numFmtId="0" fontId="20" fillId="35" borderId="93" xfId="0" applyFont="1" applyFill="1" applyBorder="1" applyAlignment="1" applyProtection="1">
      <alignment horizontal="left"/>
      <protection/>
    </xf>
    <xf numFmtId="3" fontId="22" fillId="34" borderId="94" xfId="0" applyNumberFormat="1" applyFont="1" applyFill="1" applyBorder="1" applyAlignment="1" applyProtection="1">
      <alignment horizontal="center"/>
      <protection/>
    </xf>
    <xf numFmtId="3" fontId="20" fillId="34" borderId="95" xfId="0" applyNumberFormat="1" applyFont="1" applyFill="1" applyBorder="1" applyAlignment="1" applyProtection="1">
      <alignment/>
      <protection/>
    </xf>
    <xf numFmtId="3" fontId="20" fillId="34" borderId="96" xfId="0" applyNumberFormat="1" applyFont="1" applyFill="1" applyBorder="1" applyAlignment="1" applyProtection="1">
      <alignment/>
      <protection/>
    </xf>
    <xf numFmtId="3" fontId="20" fillId="34" borderId="97" xfId="0" applyNumberFormat="1" applyFont="1" applyFill="1" applyBorder="1" applyAlignment="1" applyProtection="1">
      <alignment/>
      <protection/>
    </xf>
    <xf numFmtId="3" fontId="20" fillId="34" borderId="98" xfId="0" applyNumberFormat="1" applyFont="1" applyFill="1" applyBorder="1" applyAlignment="1" applyProtection="1">
      <alignment/>
      <protection/>
    </xf>
    <xf numFmtId="0" fontId="20" fillId="34" borderId="98" xfId="0" applyFont="1" applyFill="1" applyBorder="1" applyAlignment="1" applyProtection="1" quotePrefix="1">
      <alignment horizontal="left"/>
      <protection/>
    </xf>
    <xf numFmtId="0" fontId="20" fillId="34" borderId="98" xfId="0" applyFont="1" applyFill="1" applyBorder="1" applyAlignment="1" applyProtection="1">
      <alignment horizontal="left"/>
      <protection/>
    </xf>
    <xf numFmtId="3" fontId="24" fillId="41" borderId="55" xfId="0" applyNumberFormat="1" applyFont="1" applyFill="1" applyBorder="1" applyAlignment="1" applyProtection="1">
      <alignment horizontal="center"/>
      <protection/>
    </xf>
    <xf numFmtId="1" fontId="21" fillId="0" borderId="29" xfId="0" applyNumberFormat="1" applyFont="1" applyBorder="1" applyAlignment="1" applyProtection="1">
      <alignment/>
      <protection/>
    </xf>
    <xf numFmtId="3" fontId="21" fillId="41" borderId="56" xfId="0" applyNumberFormat="1" applyFont="1" applyFill="1" applyBorder="1" applyAlignment="1" applyProtection="1">
      <alignment/>
      <protection/>
    </xf>
    <xf numFmtId="3" fontId="21" fillId="41" borderId="55" xfId="0" applyNumberFormat="1" applyFont="1" applyFill="1" applyBorder="1" applyAlignment="1" applyProtection="1">
      <alignment/>
      <protection/>
    </xf>
    <xf numFmtId="3" fontId="21" fillId="41" borderId="57" xfId="0" applyNumberFormat="1" applyFont="1" applyFill="1" applyBorder="1" applyAlignment="1" applyProtection="1">
      <alignment/>
      <protection/>
    </xf>
    <xf numFmtId="3" fontId="21" fillId="41" borderId="58" xfId="0" applyNumberFormat="1" applyFont="1" applyFill="1" applyBorder="1" applyAlignment="1" applyProtection="1">
      <alignment/>
      <protection/>
    </xf>
    <xf numFmtId="0" fontId="21" fillId="41" borderId="58" xfId="0" applyFont="1" applyFill="1" applyBorder="1" applyAlignment="1" applyProtection="1" quotePrefix="1">
      <alignment horizontal="left"/>
      <protection/>
    </xf>
    <xf numFmtId="0" fontId="21" fillId="41" borderId="58" xfId="0" applyFont="1" applyFill="1" applyBorder="1" applyAlignment="1" applyProtection="1">
      <alignment horizontal="left"/>
      <protection/>
    </xf>
    <xf numFmtId="0" fontId="37" fillId="41" borderId="58" xfId="0" applyFont="1" applyFill="1" applyBorder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/>
      <protection/>
    </xf>
    <xf numFmtId="1" fontId="20" fillId="0" borderId="52" xfId="0" applyNumberFormat="1" applyFont="1" applyBorder="1" applyAlignment="1" applyProtection="1" quotePrefix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  <xf numFmtId="3" fontId="22" fillId="34" borderId="47" xfId="0" applyNumberFormat="1" applyFont="1" applyFill="1" applyBorder="1" applyAlignment="1" applyProtection="1" quotePrefix="1">
      <alignment horizontal="center"/>
      <protection/>
    </xf>
    <xf numFmtId="1" fontId="20" fillId="0" borderId="17" xfId="0" applyNumberFormat="1" applyFont="1" applyBorder="1" applyAlignment="1" applyProtection="1" quotePrefix="1">
      <alignment/>
      <protection/>
    </xf>
    <xf numFmtId="3" fontId="20" fillId="34" borderId="48" xfId="0" applyNumberFormat="1" applyFont="1" applyFill="1" applyBorder="1" applyAlignment="1" applyProtection="1" quotePrefix="1">
      <alignment/>
      <protection/>
    </xf>
    <xf numFmtId="3" fontId="20" fillId="34" borderId="47" xfId="0" applyNumberFormat="1" applyFont="1" applyFill="1" applyBorder="1" applyAlignment="1" applyProtection="1" quotePrefix="1">
      <alignment/>
      <protection/>
    </xf>
    <xf numFmtId="3" fontId="20" fillId="34" borderId="49" xfId="0" applyNumberFormat="1" applyFont="1" applyFill="1" applyBorder="1" applyAlignment="1" applyProtection="1" quotePrefix="1">
      <alignment/>
      <protection/>
    </xf>
    <xf numFmtId="3" fontId="20" fillId="34" borderId="50" xfId="0" applyNumberFormat="1" applyFont="1" applyFill="1" applyBorder="1" applyAlignment="1" applyProtection="1" quotePrefix="1">
      <alignment/>
      <protection/>
    </xf>
    <xf numFmtId="0" fontId="20" fillId="34" borderId="50" xfId="0" applyFont="1" applyFill="1" applyBorder="1" applyAlignment="1" applyProtection="1">
      <alignment horizontal="left"/>
      <protection/>
    </xf>
    <xf numFmtId="3" fontId="22" fillId="34" borderId="99" xfId="0" applyNumberFormat="1" applyFont="1" applyFill="1" applyBorder="1" applyAlignment="1" applyProtection="1">
      <alignment horizontal="center"/>
      <protection/>
    </xf>
    <xf numFmtId="1" fontId="21" fillId="0" borderId="17" xfId="0" applyNumberFormat="1" applyFont="1" applyBorder="1" applyAlignment="1" applyProtection="1">
      <alignment/>
      <protection/>
    </xf>
    <xf numFmtId="3" fontId="20" fillId="34" borderId="100" xfId="0" applyNumberFormat="1" applyFont="1" applyFill="1" applyBorder="1" applyAlignment="1" applyProtection="1">
      <alignment/>
      <protection/>
    </xf>
    <xf numFmtId="3" fontId="20" fillId="34" borderId="99" xfId="0" applyNumberFormat="1" applyFont="1" applyFill="1" applyBorder="1" applyAlignment="1" applyProtection="1">
      <alignment/>
      <protection/>
    </xf>
    <xf numFmtId="3" fontId="20" fillId="34" borderId="101" xfId="0" applyNumberFormat="1" applyFont="1" applyFill="1" applyBorder="1" applyAlignment="1" applyProtection="1">
      <alignment/>
      <protection/>
    </xf>
    <xf numFmtId="3" fontId="20" fillId="34" borderId="102" xfId="0" applyNumberFormat="1" applyFont="1" applyFill="1" applyBorder="1" applyAlignment="1" applyProtection="1">
      <alignment/>
      <protection/>
    </xf>
    <xf numFmtId="0" fontId="20" fillId="34" borderId="102" xfId="0" applyFont="1" applyFill="1" applyBorder="1" applyAlignment="1" applyProtection="1">
      <alignment horizontal="left"/>
      <protection/>
    </xf>
    <xf numFmtId="3" fontId="22" fillId="34" borderId="103" xfId="0" applyNumberFormat="1" applyFont="1" applyFill="1" applyBorder="1" applyAlignment="1" applyProtection="1">
      <alignment horizontal="center"/>
      <protection/>
    </xf>
    <xf numFmtId="3" fontId="20" fillId="34" borderId="104" xfId="0" applyNumberFormat="1" applyFont="1" applyFill="1" applyBorder="1" applyAlignment="1" applyProtection="1">
      <alignment/>
      <protection/>
    </xf>
    <xf numFmtId="3" fontId="20" fillId="34" borderId="103" xfId="0" applyNumberFormat="1" applyFont="1" applyFill="1" applyBorder="1" applyAlignment="1" applyProtection="1">
      <alignment/>
      <protection/>
    </xf>
    <xf numFmtId="3" fontId="20" fillId="34" borderId="105" xfId="0" applyNumberFormat="1" applyFont="1" applyFill="1" applyBorder="1" applyAlignment="1" applyProtection="1">
      <alignment/>
      <protection/>
    </xf>
    <xf numFmtId="3" fontId="20" fillId="34" borderId="74" xfId="0" applyNumberFormat="1" applyFont="1" applyFill="1" applyBorder="1" applyAlignment="1" applyProtection="1">
      <alignment/>
      <protection/>
    </xf>
    <xf numFmtId="0" fontId="20" fillId="34" borderId="106" xfId="0" applyFont="1" applyFill="1" applyBorder="1" applyAlignment="1" applyProtection="1">
      <alignment horizontal="left"/>
      <protection/>
    </xf>
    <xf numFmtId="0" fontId="20" fillId="34" borderId="107" xfId="0" applyFont="1" applyFill="1" applyBorder="1" applyAlignment="1" applyProtection="1">
      <alignment horizontal="left"/>
      <protection/>
    </xf>
    <xf numFmtId="0" fontId="40" fillId="34" borderId="107" xfId="0" applyFont="1" applyFill="1" applyBorder="1" applyAlignment="1" applyProtection="1">
      <alignment horizontal="left"/>
      <protection/>
    </xf>
    <xf numFmtId="0" fontId="20" fillId="34" borderId="108" xfId="0" applyFont="1" applyFill="1" applyBorder="1" applyAlignment="1" applyProtection="1">
      <alignment horizontal="left"/>
      <protection/>
    </xf>
    <xf numFmtId="3" fontId="22" fillId="34" borderId="47" xfId="0" applyNumberFormat="1" applyFont="1" applyFill="1" applyBorder="1" applyAlignment="1" applyProtection="1">
      <alignment horizontal="center"/>
      <protection/>
    </xf>
    <xf numFmtId="3" fontId="20" fillId="34" borderId="50" xfId="0" applyNumberFormat="1" applyFont="1" applyFill="1" applyBorder="1" applyAlignment="1" applyProtection="1">
      <alignment/>
      <protection/>
    </xf>
    <xf numFmtId="0" fontId="20" fillId="34" borderId="109" xfId="0" applyFont="1" applyFill="1" applyBorder="1" applyAlignment="1" applyProtection="1">
      <alignment horizontal="left"/>
      <protection/>
    </xf>
    <xf numFmtId="3" fontId="22" fillId="26" borderId="43" xfId="0" applyNumberFormat="1" applyFont="1" applyFill="1" applyBorder="1" applyAlignment="1" applyProtection="1">
      <alignment horizontal="center"/>
      <protection/>
    </xf>
    <xf numFmtId="3" fontId="22" fillId="26" borderId="44" xfId="0" applyNumberFormat="1" applyFont="1" applyFill="1" applyBorder="1" applyAlignment="1" applyProtection="1">
      <alignment/>
      <protection/>
    </xf>
    <xf numFmtId="3" fontId="22" fillId="26" borderId="43" xfId="0" applyNumberFormat="1" applyFont="1" applyFill="1" applyBorder="1" applyAlignment="1" applyProtection="1">
      <alignment/>
      <protection/>
    </xf>
    <xf numFmtId="3" fontId="22" fillId="26" borderId="45" xfId="0" applyNumberFormat="1" applyFont="1" applyFill="1" applyBorder="1" applyAlignment="1" applyProtection="1">
      <alignment/>
      <protection/>
    </xf>
    <xf numFmtId="3" fontId="22" fillId="26" borderId="46" xfId="0" applyNumberFormat="1" applyFont="1" applyFill="1" applyBorder="1" applyAlignment="1" applyProtection="1">
      <alignment/>
      <protection/>
    </xf>
    <xf numFmtId="0" fontId="20" fillId="26" borderId="73" xfId="0" applyFont="1" applyFill="1" applyBorder="1" applyAlignment="1" applyProtection="1">
      <alignment horizontal="left"/>
      <protection/>
    </xf>
    <xf numFmtId="1" fontId="21" fillId="26" borderId="46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 horizontal="center"/>
      <protection/>
    </xf>
    <xf numFmtId="3" fontId="22" fillId="26" borderId="37" xfId="0" applyNumberFormat="1" applyFont="1" applyFill="1" applyBorder="1" applyAlignment="1" applyProtection="1">
      <alignment/>
      <protection/>
    </xf>
    <xf numFmtId="3" fontId="22" fillId="26" borderId="36" xfId="0" applyNumberFormat="1" applyFont="1" applyFill="1" applyBorder="1" applyAlignment="1" applyProtection="1">
      <alignment/>
      <protection/>
    </xf>
    <xf numFmtId="3" fontId="22" fillId="26" borderId="38" xfId="0" applyNumberFormat="1" applyFont="1" applyFill="1" applyBorder="1" applyAlignment="1" applyProtection="1">
      <alignment/>
      <protection/>
    </xf>
    <xf numFmtId="3" fontId="22" fillId="26" borderId="32" xfId="0" applyNumberFormat="1" applyFont="1" applyFill="1" applyBorder="1" applyAlignment="1" applyProtection="1">
      <alignment/>
      <protection/>
    </xf>
    <xf numFmtId="0" fontId="20" fillId="26" borderId="32" xfId="0" applyFont="1" applyFill="1" applyBorder="1" applyAlignment="1" applyProtection="1">
      <alignment horizontal="left"/>
      <protection/>
    </xf>
    <xf numFmtId="1" fontId="21" fillId="26" borderId="32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 horizontal="center"/>
      <protection/>
    </xf>
    <xf numFmtId="1" fontId="21" fillId="0" borderId="72" xfId="0" applyNumberFormat="1" applyFont="1" applyBorder="1" applyAlignment="1" applyProtection="1">
      <alignment/>
      <protection/>
    </xf>
    <xf numFmtId="3" fontId="22" fillId="26" borderId="48" xfId="0" applyNumberFormat="1" applyFont="1" applyFill="1" applyBorder="1" applyAlignment="1" applyProtection="1">
      <alignment/>
      <protection/>
    </xf>
    <xf numFmtId="3" fontId="22" fillId="26" borderId="47" xfId="0" applyNumberFormat="1" applyFont="1" applyFill="1" applyBorder="1" applyAlignment="1" applyProtection="1">
      <alignment/>
      <protection/>
    </xf>
    <xf numFmtId="3" fontId="22" fillId="26" borderId="49" xfId="0" applyNumberFormat="1" applyFont="1" applyFill="1" applyBorder="1" applyAlignment="1" applyProtection="1">
      <alignment/>
      <protection/>
    </xf>
    <xf numFmtId="3" fontId="22" fillId="26" borderId="50" xfId="0" applyNumberFormat="1" applyFont="1" applyFill="1" applyBorder="1" applyAlignment="1" applyProtection="1">
      <alignment/>
      <protection/>
    </xf>
    <xf numFmtId="0" fontId="20" fillId="26" borderId="50" xfId="0" applyFont="1" applyFill="1" applyBorder="1" applyAlignment="1" applyProtection="1">
      <alignment horizontal="left"/>
      <protection/>
    </xf>
    <xf numFmtId="1" fontId="21" fillId="26" borderId="50" xfId="0" applyNumberFormat="1" applyFont="1" applyFill="1" applyBorder="1" applyAlignment="1" applyProtection="1">
      <alignment/>
      <protection/>
    </xf>
    <xf numFmtId="3" fontId="22" fillId="34" borderId="59" xfId="0" applyNumberFormat="1" applyFont="1" applyFill="1" applyBorder="1" applyAlignment="1" applyProtection="1">
      <alignment horizontal="center"/>
      <protection/>
    </xf>
    <xf numFmtId="3" fontId="20" fillId="34" borderId="110" xfId="0" applyNumberFormat="1" applyFont="1" applyFill="1" applyBorder="1" applyAlignment="1" applyProtection="1">
      <alignment/>
      <protection/>
    </xf>
    <xf numFmtId="3" fontId="20" fillId="34" borderId="59" xfId="0" applyNumberFormat="1" applyFont="1" applyFill="1" applyBorder="1" applyAlignment="1" applyProtection="1">
      <alignment/>
      <protection/>
    </xf>
    <xf numFmtId="3" fontId="20" fillId="34" borderId="111" xfId="0" applyNumberFormat="1" applyFont="1" applyFill="1" applyBorder="1" applyAlignment="1" applyProtection="1">
      <alignment/>
      <protection/>
    </xf>
    <xf numFmtId="3" fontId="20" fillId="34" borderId="72" xfId="0" applyNumberFormat="1" applyFont="1" applyFill="1" applyBorder="1" applyAlignment="1" applyProtection="1">
      <alignment/>
      <protection/>
    </xf>
    <xf numFmtId="0" fontId="20" fillId="34" borderId="72" xfId="0" applyFont="1" applyFill="1" applyBorder="1" applyAlignment="1" applyProtection="1">
      <alignment horizontal="left"/>
      <protection/>
    </xf>
    <xf numFmtId="3" fontId="22" fillId="34" borderId="13" xfId="0" applyNumberFormat="1" applyFont="1" applyFill="1" applyBorder="1" applyAlignment="1" applyProtection="1">
      <alignment horizontal="center"/>
      <protection/>
    </xf>
    <xf numFmtId="3" fontId="20" fillId="34" borderId="70" xfId="0" applyNumberFormat="1" applyFont="1" applyFill="1" applyBorder="1" applyAlignment="1" applyProtection="1">
      <alignment/>
      <protection/>
    </xf>
    <xf numFmtId="3" fontId="20" fillId="34" borderId="13" xfId="0" applyNumberFormat="1" applyFont="1" applyFill="1" applyBorder="1" applyAlignment="1" applyProtection="1">
      <alignment/>
      <protection/>
    </xf>
    <xf numFmtId="3" fontId="20" fillId="34" borderId="71" xfId="0" applyNumberFormat="1" applyFont="1" applyFill="1" applyBorder="1" applyAlignment="1" applyProtection="1">
      <alignment/>
      <protection/>
    </xf>
    <xf numFmtId="3" fontId="20" fillId="34" borderId="60" xfId="0" applyNumberFormat="1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left"/>
      <protection/>
    </xf>
    <xf numFmtId="1" fontId="21" fillId="0" borderId="102" xfId="0" applyNumberFormat="1" applyFont="1" applyBorder="1" applyAlignment="1" applyProtection="1">
      <alignment/>
      <protection/>
    </xf>
    <xf numFmtId="3" fontId="20" fillId="34" borderId="112" xfId="0" applyNumberFormat="1" applyFont="1" applyFill="1" applyBorder="1" applyAlignment="1" applyProtection="1">
      <alignment/>
      <protection/>
    </xf>
    <xf numFmtId="3" fontId="20" fillId="34" borderId="94" xfId="0" applyNumberFormat="1" applyFont="1" applyFill="1" applyBorder="1" applyAlignment="1" applyProtection="1">
      <alignment/>
      <protection/>
    </xf>
    <xf numFmtId="3" fontId="20" fillId="34" borderId="113" xfId="0" applyNumberFormat="1" applyFont="1" applyFill="1" applyBorder="1" applyAlignment="1" applyProtection="1">
      <alignment/>
      <protection/>
    </xf>
    <xf numFmtId="3" fontId="20" fillId="34" borderId="114" xfId="0" applyNumberFormat="1" applyFont="1" applyFill="1" applyBorder="1" applyAlignment="1" applyProtection="1">
      <alignment/>
      <protection/>
    </xf>
    <xf numFmtId="0" fontId="20" fillId="34" borderId="114" xfId="0" applyFont="1" applyFill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/>
      <protection/>
    </xf>
    <xf numFmtId="3" fontId="24" fillId="38" borderId="55" xfId="0" applyNumberFormat="1" applyFont="1" applyFill="1" applyBorder="1" applyAlignment="1" applyProtection="1">
      <alignment horizontal="center"/>
      <protection/>
    </xf>
    <xf numFmtId="4" fontId="21" fillId="34" borderId="25" xfId="0" applyNumberFormat="1" applyFont="1" applyFill="1" applyBorder="1" applyAlignment="1" applyProtection="1">
      <alignment/>
      <protection/>
    </xf>
    <xf numFmtId="3" fontId="20" fillId="38" borderId="56" xfId="0" applyNumberFormat="1" applyFont="1" applyFill="1" applyBorder="1" applyAlignment="1" applyProtection="1">
      <alignment/>
      <protection/>
    </xf>
    <xf numFmtId="3" fontId="20" fillId="38" borderId="55" xfId="0" applyNumberFormat="1" applyFont="1" applyFill="1" applyBorder="1" applyAlignment="1" applyProtection="1">
      <alignment/>
      <protection/>
    </xf>
    <xf numFmtId="3" fontId="20" fillId="38" borderId="57" xfId="0" applyNumberFormat="1" applyFont="1" applyFill="1" applyBorder="1" applyAlignment="1" applyProtection="1">
      <alignment/>
      <protection/>
    </xf>
    <xf numFmtId="3" fontId="21" fillId="38" borderId="58" xfId="0" applyNumberFormat="1" applyFont="1" applyFill="1" applyBorder="1" applyAlignment="1" applyProtection="1">
      <alignment/>
      <protection/>
    </xf>
    <xf numFmtId="0" fontId="21" fillId="38" borderId="58" xfId="0" applyFont="1" applyFill="1" applyBorder="1" applyAlignment="1" applyProtection="1" quotePrefix="1">
      <alignment horizontal="left"/>
      <protection/>
    </xf>
    <xf numFmtId="0" fontId="20" fillId="38" borderId="58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/>
      <protection/>
    </xf>
    <xf numFmtId="0" fontId="24" fillId="34" borderId="51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/>
      <protection/>
    </xf>
    <xf numFmtId="0" fontId="21" fillId="0" borderId="69" xfId="0" applyFont="1" applyBorder="1" applyAlignment="1" applyProtection="1">
      <alignment/>
      <protection/>
    </xf>
    <xf numFmtId="0" fontId="21" fillId="34" borderId="53" xfId="0" applyFont="1" applyFill="1" applyBorder="1" applyAlignment="1" applyProtection="1">
      <alignment/>
      <protection/>
    </xf>
    <xf numFmtId="0" fontId="21" fillId="34" borderId="51" xfId="0" applyFont="1" applyFill="1" applyBorder="1" applyAlignment="1" applyProtection="1">
      <alignment/>
      <protection/>
    </xf>
    <xf numFmtId="0" fontId="21" fillId="34" borderId="54" xfId="0" applyFont="1" applyFill="1" applyBorder="1" applyAlignment="1" applyProtection="1">
      <alignment/>
      <protection/>
    </xf>
    <xf numFmtId="0" fontId="21" fillId="34" borderId="52" xfId="0" applyFont="1" applyFill="1" applyBorder="1" applyAlignment="1" applyProtection="1">
      <alignment/>
      <protection/>
    </xf>
    <xf numFmtId="0" fontId="20" fillId="34" borderId="52" xfId="0" applyFont="1" applyFill="1" applyBorder="1" applyAlignment="1" applyProtection="1">
      <alignment/>
      <protection/>
    </xf>
    <xf numFmtId="0" fontId="20" fillId="0" borderId="115" xfId="0" applyFont="1" applyBorder="1" applyAlignment="1" applyProtection="1">
      <alignment/>
      <protection/>
    </xf>
    <xf numFmtId="0" fontId="24" fillId="34" borderId="13" xfId="0" applyFont="1" applyFill="1" applyBorder="1" applyAlignment="1" applyProtection="1" quotePrefix="1">
      <alignment horizontal="left"/>
      <protection/>
    </xf>
    <xf numFmtId="0" fontId="18" fillId="34" borderId="25" xfId="0" applyFont="1" applyFill="1" applyBorder="1" applyAlignment="1" applyProtection="1">
      <alignment/>
      <protection/>
    </xf>
    <xf numFmtId="0" fontId="19" fillId="0" borderId="23" xfId="0" applyFont="1" applyBorder="1" applyAlignment="1" applyProtection="1" quotePrefix="1">
      <alignment horizontal="center"/>
      <protection/>
    </xf>
    <xf numFmtId="0" fontId="25" fillId="34" borderId="70" xfId="0" applyFont="1" applyFill="1" applyBorder="1" applyAlignment="1" applyProtection="1" quotePrefix="1">
      <alignment horizontal="center"/>
      <protection/>
    </xf>
    <xf numFmtId="0" fontId="25" fillId="34" borderId="13" xfId="0" applyFont="1" applyFill="1" applyBorder="1" applyAlignment="1" applyProtection="1" quotePrefix="1">
      <alignment horizontal="center"/>
      <protection/>
    </xf>
    <xf numFmtId="0" fontId="25" fillId="34" borderId="71" xfId="0" applyFont="1" applyFill="1" applyBorder="1" applyAlignment="1" applyProtection="1" quotePrefix="1">
      <alignment horizontal="center"/>
      <protection/>
    </xf>
    <xf numFmtId="0" fontId="21" fillId="34" borderId="60" xfId="0" applyFont="1" applyFill="1" applyBorder="1" applyAlignment="1" applyProtection="1" quotePrefix="1">
      <alignment horizontal="center"/>
      <protection/>
    </xf>
    <xf numFmtId="0" fontId="20" fillId="34" borderId="60" xfId="0" applyFont="1" applyFill="1" applyBorder="1" applyAlignment="1" applyProtection="1">
      <alignment/>
      <protection/>
    </xf>
    <xf numFmtId="0" fontId="20" fillId="34" borderId="60" xfId="0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4" fillId="34" borderId="59" xfId="0" applyFont="1" applyFill="1" applyBorder="1" applyAlignment="1" applyProtection="1">
      <alignment horizontal="left"/>
      <protection/>
    </xf>
    <xf numFmtId="0" fontId="21" fillId="34" borderId="25" xfId="0" applyFont="1" applyFill="1" applyBorder="1" applyAlignment="1" applyProtection="1">
      <alignment horizontal="center"/>
      <protection/>
    </xf>
    <xf numFmtId="0" fontId="21" fillId="0" borderId="72" xfId="0" applyFont="1" applyBorder="1" applyAlignment="1" applyProtection="1">
      <alignment horizontal="center"/>
      <protection/>
    </xf>
    <xf numFmtId="0" fontId="21" fillId="34" borderId="104" xfId="0" applyFont="1" applyFill="1" applyBorder="1" applyAlignment="1" applyProtection="1">
      <alignment horizontal="center"/>
      <protection/>
    </xf>
    <xf numFmtId="0" fontId="21" fillId="34" borderId="103" xfId="0" applyFont="1" applyFill="1" applyBorder="1" applyAlignment="1" applyProtection="1">
      <alignment horizontal="center"/>
      <protection/>
    </xf>
    <xf numFmtId="0" fontId="21" fillId="34" borderId="105" xfId="0" applyFont="1" applyFill="1" applyBorder="1" applyAlignment="1" applyProtection="1">
      <alignment horizontal="center"/>
      <protection/>
    </xf>
    <xf numFmtId="0" fontId="21" fillId="34" borderId="52" xfId="0" applyFont="1" applyFill="1" applyBorder="1" applyAlignment="1" applyProtection="1">
      <alignment horizontal="center"/>
      <protection/>
    </xf>
    <xf numFmtId="0" fontId="20" fillId="34" borderId="52" xfId="0" applyFont="1" applyFill="1" applyBorder="1" applyAlignment="1" applyProtection="1">
      <alignment horizontal="center"/>
      <protection/>
    </xf>
    <xf numFmtId="0" fontId="24" fillId="38" borderId="51" xfId="34" applyFont="1" applyFill="1" applyBorder="1" applyAlignment="1" applyProtection="1">
      <alignment horizontal="center" vertical="center"/>
      <protection/>
    </xf>
    <xf numFmtId="0" fontId="21" fillId="0" borderId="52" xfId="0" applyFont="1" applyBorder="1" applyAlignment="1" applyProtection="1">
      <alignment horizontal="center"/>
      <protection/>
    </xf>
    <xf numFmtId="0" fontId="25" fillId="26" borderId="70" xfId="0" applyFont="1" applyFill="1" applyBorder="1" applyAlignment="1" applyProtection="1">
      <alignment horizontal="center" vertical="center" wrapText="1"/>
      <protection/>
    </xf>
    <xf numFmtId="0" fontId="25" fillId="26" borderId="13" xfId="0" applyFont="1" applyFill="1" applyBorder="1" applyAlignment="1" applyProtection="1">
      <alignment horizontal="center" vertical="center" wrapText="1"/>
      <protection/>
    </xf>
    <xf numFmtId="0" fontId="25" fillId="26" borderId="116" xfId="0" applyFont="1" applyFill="1" applyBorder="1" applyAlignment="1" applyProtection="1">
      <alignment horizontal="center" vertical="center" wrapText="1"/>
      <protection/>
    </xf>
    <xf numFmtId="0" fontId="87" fillId="38" borderId="72" xfId="0" applyFont="1" applyFill="1" applyBorder="1" applyAlignment="1" applyProtection="1">
      <alignment horizontal="center" vertical="center" wrapText="1"/>
      <protection/>
    </xf>
    <xf numFmtId="0" fontId="44" fillId="38" borderId="72" xfId="34" applyFont="1" applyFill="1" applyBorder="1" applyAlignment="1" applyProtection="1">
      <alignment horizontal="center" vertical="center" wrapText="1"/>
      <protection/>
    </xf>
    <xf numFmtId="0" fontId="21" fillId="34" borderId="72" xfId="0" applyFont="1" applyFill="1" applyBorder="1" applyAlignment="1" applyProtection="1" quotePrefix="1">
      <alignment horizontal="center"/>
      <protection/>
    </xf>
    <xf numFmtId="0" fontId="37" fillId="34" borderId="72" xfId="0" applyFont="1" applyFill="1" applyBorder="1" applyAlignment="1" applyProtection="1" quotePrefix="1">
      <alignment horizontal="center" vertical="top"/>
      <protection/>
    </xf>
    <xf numFmtId="0" fontId="24" fillId="38" borderId="99" xfId="34" applyFont="1" applyFill="1" applyBorder="1" applyAlignment="1" applyProtection="1">
      <alignment horizontal="center" vertical="center"/>
      <protection/>
    </xf>
    <xf numFmtId="164" fontId="21" fillId="34" borderId="25" xfId="0" applyNumberFormat="1" applyFont="1" applyFill="1" applyBorder="1" applyAlignment="1" applyProtection="1">
      <alignment horizontal="center" vertical="center" wrapText="1"/>
      <protection/>
    </xf>
    <xf numFmtId="164" fontId="21" fillId="0" borderId="72" xfId="0" applyNumberFormat="1" applyFont="1" applyFill="1" applyBorder="1" applyAlignment="1" applyProtection="1">
      <alignment horizontal="center" vertical="center" wrapText="1"/>
      <protection/>
    </xf>
    <xf numFmtId="0" fontId="25" fillId="38" borderId="117" xfId="34" applyFont="1" applyFill="1" applyBorder="1" applyAlignment="1" applyProtection="1">
      <alignment horizontal="left" vertical="center"/>
      <protection/>
    </xf>
    <xf numFmtId="0" fontId="25" fillId="38" borderId="118" xfId="0" applyFont="1" applyFill="1" applyBorder="1" applyAlignment="1" applyProtection="1">
      <alignment horizontal="left" vertical="center"/>
      <protection/>
    </xf>
    <xf numFmtId="0" fontId="25" fillId="38" borderId="118" xfId="34" applyFont="1" applyFill="1" applyBorder="1" applyAlignment="1" applyProtection="1">
      <alignment horizontal="left" vertical="center"/>
      <protection/>
    </xf>
    <xf numFmtId="0" fontId="25" fillId="38" borderId="119" xfId="0" applyFont="1" applyFill="1" applyBorder="1" applyAlignment="1" applyProtection="1">
      <alignment horizontal="left" vertical="center"/>
      <protection/>
    </xf>
    <xf numFmtId="0" fontId="87" fillId="38" borderId="102" xfId="0" applyFont="1" applyFill="1" applyBorder="1" applyAlignment="1" applyProtection="1">
      <alignment horizontal="center" vertical="center" wrapText="1"/>
      <protection/>
    </xf>
    <xf numFmtId="0" fontId="44" fillId="38" borderId="102" xfId="34" applyFont="1" applyFill="1" applyBorder="1" applyAlignment="1" applyProtection="1">
      <alignment horizontal="center" vertical="center" wrapText="1"/>
      <protection/>
    </xf>
    <xf numFmtId="0" fontId="21" fillId="34" borderId="25" xfId="0" applyFont="1" applyFill="1" applyBorder="1" applyAlignment="1" applyProtection="1" quotePrefix="1">
      <alignment horizontal="center"/>
      <protection/>
    </xf>
    <xf numFmtId="0" fontId="21" fillId="34" borderId="52" xfId="0" applyFont="1" applyFill="1" applyBorder="1" applyAlignment="1" applyProtection="1" quotePrefix="1">
      <alignment horizontal="center"/>
      <protection/>
    </xf>
    <xf numFmtId="164" fontId="21" fillId="34" borderId="0" xfId="0" applyNumberFormat="1" applyFont="1" applyFill="1" applyBorder="1" applyAlignment="1" applyProtection="1">
      <alignment horizontal="left"/>
      <protection/>
    </xf>
    <xf numFmtId="164" fontId="21" fillId="34" borderId="0" xfId="0" applyNumberFormat="1" applyFont="1" applyFill="1" applyBorder="1" applyAlignment="1" applyProtection="1">
      <alignment/>
      <protection/>
    </xf>
    <xf numFmtId="164" fontId="21" fillId="34" borderId="15" xfId="0" applyNumberFormat="1" applyFont="1" applyFill="1" applyBorder="1" applyAlignment="1" applyProtection="1">
      <alignment/>
      <protection/>
    </xf>
    <xf numFmtId="164" fontId="21" fillId="34" borderId="120" xfId="0" applyNumberFormat="1" applyFont="1" applyFill="1" applyBorder="1" applyAlignment="1" applyProtection="1">
      <alignment/>
      <protection/>
    </xf>
    <xf numFmtId="0" fontId="21" fillId="34" borderId="115" xfId="0" applyFont="1" applyFill="1" applyBorder="1" applyAlignment="1" applyProtection="1">
      <alignment horizontal="right"/>
      <protection/>
    </xf>
    <xf numFmtId="0" fontId="21" fillId="34" borderId="115" xfId="0" applyFont="1" applyFill="1" applyBorder="1" applyAlignment="1" applyProtection="1">
      <alignment/>
      <protection/>
    </xf>
    <xf numFmtId="0" fontId="20" fillId="34" borderId="115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21" fillId="0" borderId="115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34" borderId="0" xfId="0" applyFont="1" applyFill="1" applyBorder="1" applyAlignment="1" applyProtection="1">
      <alignment horizontal="right"/>
      <protection/>
    </xf>
    <xf numFmtId="0" fontId="19" fillId="34" borderId="0" xfId="0" applyFont="1" applyFill="1" applyAlignment="1" applyProtection="1" quotePrefix="1">
      <alignment horizontal="left"/>
      <protection/>
    </xf>
    <xf numFmtId="0" fontId="88" fillId="26" borderId="13" xfId="34" applyFont="1" applyFill="1" applyBorder="1" applyAlignment="1" applyProtection="1">
      <alignment horizontal="center" vertical="center"/>
      <protection/>
    </xf>
    <xf numFmtId="0" fontId="88" fillId="26" borderId="13" xfId="34" applyNumberFormat="1" applyFont="1" applyFill="1" applyBorder="1" applyAlignment="1" applyProtection="1">
      <alignment horizontal="center" vertical="center"/>
      <protection/>
    </xf>
    <xf numFmtId="0" fontId="89" fillId="34" borderId="0" xfId="0" applyFont="1" applyFill="1" applyBorder="1" applyAlignment="1" applyProtection="1">
      <alignment horizontal="right"/>
      <protection/>
    </xf>
    <xf numFmtId="0" fontId="32" fillId="34" borderId="0" xfId="34" applyFont="1" applyFill="1" applyAlignment="1" applyProtection="1">
      <alignment horizontal="right" vertical="top" wrapText="1"/>
      <protection/>
    </xf>
    <xf numFmtId="0" fontId="32" fillId="34" borderId="0" xfId="34" applyFont="1" applyFill="1" applyAlignment="1" applyProtection="1">
      <alignment horizontal="left" vertical="center"/>
      <protection/>
    </xf>
    <xf numFmtId="0" fontId="47" fillId="34" borderId="0" xfId="34" applyFont="1" applyFill="1" applyAlignment="1" applyProtection="1" quotePrefix="1">
      <alignment vertical="center"/>
      <protection/>
    </xf>
    <xf numFmtId="0" fontId="20" fillId="34" borderId="0" xfId="0" applyFont="1" applyFill="1" applyAlignment="1" applyProtection="1">
      <alignment horizontal="center" vertical="center"/>
      <protection/>
    </xf>
    <xf numFmtId="49" fontId="90" fillId="38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 vertical="center"/>
      <protection/>
    </xf>
    <xf numFmtId="0" fontId="24" fillId="38" borderId="13" xfId="0" applyFont="1" applyFill="1" applyBorder="1" applyAlignment="1" applyProtection="1">
      <alignment horizontal="center" vertical="center"/>
      <protection/>
    </xf>
    <xf numFmtId="0" fontId="32" fillId="34" borderId="12" xfId="34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Alignment="1" applyProtection="1">
      <alignment horizontal="right"/>
      <protection/>
    </xf>
    <xf numFmtId="0" fontId="37" fillId="34" borderId="0" xfId="0" applyFont="1" applyFill="1" applyAlignment="1" applyProtection="1">
      <alignment/>
      <protection/>
    </xf>
    <xf numFmtId="0" fontId="32" fillId="34" borderId="0" xfId="34" applyFont="1" applyFill="1" applyAlignment="1" applyProtection="1" quotePrefix="1">
      <alignment vertical="center"/>
      <protection/>
    </xf>
    <xf numFmtId="0" fontId="21" fillId="34" borderId="0" xfId="0" applyFont="1" applyFill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1" fontId="91" fillId="35" borderId="116" xfId="34" applyNumberFormat="1" applyFont="1" applyFill="1" applyBorder="1" applyAlignment="1" applyProtection="1">
      <alignment horizontal="center" vertical="center"/>
      <protection/>
    </xf>
    <xf numFmtId="1" fontId="91" fillId="35" borderId="121" xfId="34" applyNumberFormat="1" applyFont="1" applyFill="1" applyBorder="1" applyAlignment="1" applyProtection="1">
      <alignment horizontal="center" vertical="center"/>
      <protection/>
    </xf>
    <xf numFmtId="167" fontId="47" fillId="35" borderId="13" xfId="34" applyNumberFormat="1" applyFont="1" applyFill="1" applyBorder="1" applyAlignment="1" applyProtection="1">
      <alignment horizontal="center" vertical="center"/>
      <protection/>
    </xf>
    <xf numFmtId="0" fontId="32" fillId="34" borderId="0" xfId="34" applyFont="1" applyFill="1" applyAlignment="1" applyProtection="1">
      <alignment horizontal="right" vertical="center"/>
      <protection/>
    </xf>
    <xf numFmtId="168" fontId="87" fillId="42" borderId="13" xfId="34" applyNumberFormat="1" applyFont="1" applyFill="1" applyBorder="1" applyAlignment="1" applyProtection="1">
      <alignment horizontal="center" vertical="center"/>
      <protection/>
    </xf>
    <xf numFmtId="0" fontId="21" fillId="34" borderId="0" xfId="0" applyFont="1" applyFill="1" applyAlignment="1" applyProtection="1">
      <alignment horizontal="right"/>
      <protection/>
    </xf>
    <xf numFmtId="0" fontId="20" fillId="35" borderId="13" xfId="0" applyFont="1" applyFill="1" applyBorder="1" applyAlignment="1" applyProtection="1">
      <alignment horizontal="center" vertical="center"/>
      <protection/>
    </xf>
    <xf numFmtId="0" fontId="47" fillId="34" borderId="0" xfId="34" applyFont="1" applyFill="1" applyAlignment="1" applyProtection="1">
      <alignment horizontal="left" vertical="center"/>
      <protection/>
    </xf>
    <xf numFmtId="0" fontId="19" fillId="34" borderId="0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 quotePrefix="1">
      <alignment horizontal="left"/>
      <protection/>
    </xf>
    <xf numFmtId="0" fontId="19" fillId="0" borderId="122" xfId="0" applyFont="1" applyBorder="1" applyAlignment="1" applyProtection="1">
      <alignment/>
      <protection/>
    </xf>
    <xf numFmtId="0" fontId="19" fillId="43" borderId="123" xfId="0" applyFont="1" applyFill="1" applyBorder="1" applyAlignment="1" applyProtection="1">
      <alignment/>
      <protection/>
    </xf>
    <xf numFmtId="0" fontId="19" fillId="43" borderId="124" xfId="0" applyFont="1" applyFill="1" applyBorder="1" applyAlignment="1" applyProtection="1">
      <alignment/>
      <protection/>
    </xf>
    <xf numFmtId="0" fontId="50" fillId="43" borderId="124" xfId="0" applyFont="1" applyFill="1" applyBorder="1" applyAlignment="1" applyProtection="1" quotePrefix="1">
      <alignment horizontal="left"/>
      <protection/>
    </xf>
    <xf numFmtId="0" fontId="37" fillId="43" borderId="125" xfId="0" applyFont="1" applyFill="1" applyBorder="1" applyAlignment="1" applyProtection="1" quotePrefix="1">
      <alignment horizontal="left"/>
      <protection/>
    </xf>
    <xf numFmtId="0" fontId="21" fillId="34" borderId="0" xfId="0" applyFont="1" applyFill="1" applyAlignment="1" applyProtection="1">
      <alignment horizontal="left"/>
      <protection/>
    </xf>
    <xf numFmtId="0" fontId="21" fillId="34" borderId="0" xfId="0" applyFont="1" applyFill="1" applyAlignment="1" applyProtection="1" quotePrefix="1">
      <alignment horizontal="left"/>
      <protection/>
    </xf>
    <xf numFmtId="0" fontId="24" fillId="34" borderId="0" xfId="0" applyFont="1" applyFill="1" applyAlignment="1" applyProtection="1">
      <alignment horizontal="left"/>
      <protection/>
    </xf>
    <xf numFmtId="0" fontId="37" fillId="34" borderId="0" xfId="0" applyFont="1" applyFill="1" applyAlignment="1" applyProtection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ocuments\2023\2023%20&#1045;&#1078;&#1077;&#1084;&#1077;&#1089;&#1077;&#1095;&#1085;&#1080;%20&#1086;&#1090;&#1095;&#1077;&#1090;&#1080;\&#1056;&#1091;&#1084;&#1103;&#1085;&#1072;%20&#1050;&#1086;&#1074;&#1072;&#1095;&#1077;&#1074;&#1072;%20&#1076;&#1086;%205-&#1090;&#1086;%20&#1095;&#1080;&#1089;&#1083;&#1086;\m.10\10_RIOSV_PLEVEN_B1_2023_10_PRB%20_31_10_2023%20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2">
        <row r="9">
          <cell r="B9" t="str">
            <v>РЕГИОНАЛНА ИНСПЕКЦИЯ ПО ОКОЛНАТА СРЕДА И ВОДИТЕ</v>
          </cell>
          <cell r="F9">
            <v>45230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93282</v>
          </cell>
          <cell r="H90">
            <v>0</v>
          </cell>
          <cell r="I90">
            <v>28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12000</v>
          </cell>
          <cell r="G106">
            <v>10057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1159</v>
          </cell>
          <cell r="H110">
            <v>0</v>
          </cell>
          <cell r="I110">
            <v>1</v>
          </cell>
          <cell r="J110">
            <v>-1700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721474</v>
          </cell>
          <cell r="G187">
            <v>577791</v>
          </cell>
          <cell r="H187">
            <v>0</v>
          </cell>
          <cell r="I187">
            <v>0</v>
          </cell>
          <cell r="J187">
            <v>71973</v>
          </cell>
        </row>
        <row r="190">
          <cell r="E190">
            <v>48405</v>
          </cell>
          <cell r="G190">
            <v>37766</v>
          </cell>
          <cell r="H190">
            <v>0</v>
          </cell>
          <cell r="I190">
            <v>1200</v>
          </cell>
          <cell r="J190">
            <v>6140</v>
          </cell>
        </row>
        <row r="196">
          <cell r="E196">
            <v>228161</v>
          </cell>
          <cell r="G196">
            <v>0</v>
          </cell>
          <cell r="H196">
            <v>0</v>
          </cell>
          <cell r="I196">
            <v>0</v>
          </cell>
          <cell r="J196">
            <v>208742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149322</v>
          </cell>
          <cell r="G205">
            <v>106823</v>
          </cell>
          <cell r="H205">
            <v>0</v>
          </cell>
          <cell r="I205">
            <v>1446</v>
          </cell>
          <cell r="J205">
            <v>317</v>
          </cell>
        </row>
        <row r="223">
          <cell r="E223">
            <v>2900</v>
          </cell>
          <cell r="G223">
            <v>2075</v>
          </cell>
          <cell r="H223">
            <v>0</v>
          </cell>
          <cell r="I223">
            <v>506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50593</v>
          </cell>
          <cell r="G276">
            <v>35720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3000</v>
          </cell>
          <cell r="G284">
            <v>3000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1106855</v>
          </cell>
          <cell r="G391">
            <v>-94953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766006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287172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-8415</v>
          </cell>
          <cell r="H524">
            <v>0</v>
          </cell>
          <cell r="I524">
            <v>0</v>
          </cell>
          <cell r="J524">
            <v>1700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-838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-3961</v>
          </cell>
          <cell r="H591">
            <v>0</v>
          </cell>
          <cell r="I591">
            <v>3961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45233</v>
          </cell>
          <cell r="E605">
            <v>64800690</v>
          </cell>
          <cell r="H605" t="str">
            <v>iva.nacheva@riew-pleven.eu</v>
          </cell>
        </row>
      </sheetData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2:17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2:17" ht="21.75" customHeight="1" hidden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2:17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2:17" ht="18" customHeight="1" hidden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2:17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2:17" ht="9" customHeight="1" hidden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2:17" ht="22.5" customHeight="1" thickBot="1">
      <c r="B8" s="452" t="str">
        <f>VLOOKUP(E15,SMETKA,3,FALSE)</f>
        <v>                                  ОТЧЕТ ЗА КАСОВОТО ИЗПЪЛНЕНИЕ НА БЮДЖЕТА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2:17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2:17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2:21" ht="23.25" customHeight="1">
      <c r="B11" s="444" t="str">
        <f>+'[1]OTCHET'!B9</f>
        <v>РЕГИОНАЛНА ИНСПЕКЦИЯ ПО ОКОЛНАТА СРЕДА И ВОДИТЕ</v>
      </c>
      <c r="C11" s="444"/>
      <c r="D11" s="444"/>
      <c r="E11" s="443" t="s">
        <v>174</v>
      </c>
      <c r="F11" s="442">
        <f>'[1]OTCHET'!F9</f>
        <v>45230</v>
      </c>
      <c r="G11" s="441" t="s">
        <v>173</v>
      </c>
      <c r="H11" s="440">
        <f>+'[1]OTCHET'!H9</f>
        <v>414414</v>
      </c>
      <c r="I11" s="439">
        <f>+'[1]OTCHET'!I9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2:21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2:21" ht="23.25" customHeight="1">
      <c r="B13" s="431" t="str">
        <f>+'[1]OTCHET'!B12</f>
        <v>Министерство на околната среда и водите</v>
      </c>
      <c r="C13" s="428"/>
      <c r="D13" s="428"/>
      <c r="E13" s="430" t="str">
        <f>+'[1]OTCHET'!E12</f>
        <v>код по ЕБК:</v>
      </c>
      <c r="F13" s="429" t="str">
        <f>+'[1]OTCHET'!F12</f>
        <v>1900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2:21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2:26" ht="21.75" customHeight="1" thickBot="1">
      <c r="B15" s="424" t="s">
        <v>169</v>
      </c>
      <c r="C15" s="416"/>
      <c r="D15" s="416"/>
      <c r="E15" s="423">
        <f>+'[1]OTCHET'!E15</f>
        <v>0</v>
      </c>
      <c r="F15" s="422" t="str">
        <f>'[1]OTCHET'!F15</f>
        <v>БЮДЖЕТ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97000</v>
      </c>
      <c r="F22" s="358">
        <f>+F23+F25+F36+F37</f>
        <v>102827</v>
      </c>
      <c r="G22" s="357">
        <f>+G23+G25+G36+G37</f>
        <v>104498</v>
      </c>
      <c r="H22" s="356">
        <f>+H23+H25+H36+H37</f>
        <v>0</v>
      </c>
      <c r="I22" s="356">
        <f>+I23+I25+I36+I37</f>
        <v>29</v>
      </c>
      <c r="J22" s="355">
        <f>+J23+J25+J36+J37</f>
        <v>-1700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'[1]OTCHET'!E22+'[1]OTCHET'!E28+'[1]OTCHET'!E33+'[1]OTCHET'!E39+'[1]OTCHET'!E47+'[1]OTCHET'!E52+'[1]OTCHET'!E58+'[1]OTCHET'!E61+'[1]OTCHET'!E64+'[1]OTCHET'!E65+'[1]OTCHET'!E72+'[1]OTCHET'!E73</f>
        <v>0</v>
      </c>
      <c r="F23" s="350">
        <f>+G23+H23+I23+J23</f>
        <v>0</v>
      </c>
      <c r="G23" s="349">
        <f>'[1]OTCHET'!G22+'[1]OTCHET'!G28+'[1]OTCHET'!G33+'[1]OTCHET'!G39+'[1]OTCHET'!G47+'[1]OTCHET'!G52+'[1]OTCHET'!G58+'[1]OTCHET'!G61+'[1]OTCHET'!G64+'[1]OTCHET'!G65+'[1]OTCHET'!G72+'[1]OTCHET'!G73</f>
        <v>0</v>
      </c>
      <c r="H23" s="348">
        <f>'[1]OTCHET'!H22+'[1]OTCHET'!H28+'[1]OTCHET'!H33+'[1]OTCHET'!H39+'[1]OTCHET'!H47+'[1]OTCHET'!H52+'[1]OTCHET'!H58+'[1]OTCHET'!H61+'[1]OTCHET'!H64+'[1]OTCHET'!H65+'[1]OTCHET'!H72+'[1]OTCHET'!H73</f>
        <v>0</v>
      </c>
      <c r="I23" s="348">
        <f>'[1]OTCHET'!I22+'[1]OTCHET'!I28+'[1]OTCHET'!I33+'[1]OTCHET'!I39+'[1]OTCHET'!I47+'[1]OTCHET'!I52+'[1]OTCHET'!I58+'[1]OTCHET'!I61+'[1]OTCHET'!I64+'[1]OTCHET'!I65+'[1]OTCHET'!I72+'[1]OTCHET'!I73</f>
        <v>0</v>
      </c>
      <c r="J23" s="347">
        <f>'[1]OTCHET'!J22+'[1]OTCHET'!J28+'[1]OTCHET'!J33+'[1]OTCHET'!J39+'[1]OTCHET'!J47+'[1]OTCHET'!J52+'[1]OTCHET'!J58+'[1]OTCHET'!J61+'[1]OTCHET'!J64+'[1]OTCHET'!J65+'[1]OTCHET'!J72+'[1]OTCHET'!J73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customHeight="1" hidden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97000</v>
      </c>
      <c r="F25" s="344">
        <f>+F26+F30+F31+F32+F33</f>
        <v>102827</v>
      </c>
      <c r="G25" s="343">
        <f>+G26+G30+G31+G32+G33</f>
        <v>104498</v>
      </c>
      <c r="H25" s="342">
        <f>+H26+H30+H31+H32+H33</f>
        <v>0</v>
      </c>
      <c r="I25" s="342">
        <f>+I26+I30+I31+I32+I33</f>
        <v>29</v>
      </c>
      <c r="J25" s="341">
        <f>+J26+J30+J31+J32+J33</f>
        <v>-1700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'[1]OTCHET'!E74</f>
        <v>0</v>
      </c>
      <c r="F26" s="338">
        <f>+G26+H26+I26+J26</f>
        <v>0</v>
      </c>
      <c r="G26" s="337">
        <f>'[1]OTCHET'!G74</f>
        <v>0</v>
      </c>
      <c r="H26" s="336">
        <f>'[1]OTCHET'!H74</f>
        <v>0</v>
      </c>
      <c r="I26" s="336">
        <f>'[1]OTCHET'!I74</f>
        <v>0</v>
      </c>
      <c r="J26" s="335">
        <f>'[1]OTCHET'!J74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'[1]OTCHET'!E75</f>
        <v>0</v>
      </c>
      <c r="F27" s="331">
        <f>+G27+H27+I27+J27</f>
        <v>0</v>
      </c>
      <c r="G27" s="330">
        <f>'[1]OTCHET'!G75</f>
        <v>0</v>
      </c>
      <c r="H27" s="329">
        <f>'[1]OTCHET'!H75</f>
        <v>0</v>
      </c>
      <c r="I27" s="329">
        <f>'[1]OTCHET'!I75</f>
        <v>0</v>
      </c>
      <c r="J27" s="328">
        <f>'[1]OTCHET'!J75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'[1]OTCHET'!E77</f>
        <v>0</v>
      </c>
      <c r="F28" s="323">
        <f>+G28+H28+I28+J28</f>
        <v>0</v>
      </c>
      <c r="G28" s="322">
        <f>'[1]OTCHET'!G77</f>
        <v>0</v>
      </c>
      <c r="H28" s="321">
        <f>'[1]OTCHET'!H77</f>
        <v>0</v>
      </c>
      <c r="I28" s="321">
        <f>'[1]OTCHET'!I77</f>
        <v>0</v>
      </c>
      <c r="J28" s="320">
        <f>'[1]OTCHET'!J77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+'[1]OTCHET'!E78+'[1]OTCHET'!E79</f>
        <v>0</v>
      </c>
      <c r="F29" s="316">
        <f>+G29+H29+I29+J29</f>
        <v>0</v>
      </c>
      <c r="G29" s="315">
        <f>+'[1]OTCHET'!G78+'[1]OTCHET'!G79</f>
        <v>0</v>
      </c>
      <c r="H29" s="314">
        <f>+'[1]OTCHET'!H78+'[1]OTCHET'!H79</f>
        <v>0</v>
      </c>
      <c r="I29" s="314">
        <f>+'[1]OTCHET'!I78+'[1]OTCHET'!I79</f>
        <v>0</v>
      </c>
      <c r="J29" s="313">
        <f>+'[1]OTCHET'!J78+'[1]OTCHET'!J79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'[1]OTCHET'!E90+'[1]OTCHET'!E93+'[1]OTCHET'!E94</f>
        <v>85000</v>
      </c>
      <c r="F30" s="310">
        <f>+G30+H30+I30+J30</f>
        <v>93310</v>
      </c>
      <c r="G30" s="231">
        <f>'[1]OTCHET'!G90+'[1]OTCHET'!G93+'[1]OTCHET'!G94</f>
        <v>93282</v>
      </c>
      <c r="H30" s="230">
        <f>'[1]OTCHET'!H90+'[1]OTCHET'!H93+'[1]OTCHET'!H94</f>
        <v>0</v>
      </c>
      <c r="I30" s="230">
        <f>'[1]OTCHET'!I90+'[1]OTCHET'!I93+'[1]OTCHET'!I94</f>
        <v>28</v>
      </c>
      <c r="J30" s="229">
        <f>'[1]OTCHET'!J90+'[1]OTCHET'!J93+'[1]OTCHET'!J94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'[1]OTCHET'!E106</f>
        <v>12000</v>
      </c>
      <c r="F31" s="85">
        <f>+G31+H31+I31+J31</f>
        <v>10057</v>
      </c>
      <c r="G31" s="84">
        <f>'[1]OTCHET'!G106</f>
        <v>10057</v>
      </c>
      <c r="H31" s="83">
        <f>'[1]OTCHET'!H106</f>
        <v>0</v>
      </c>
      <c r="I31" s="83">
        <f>'[1]OTCHET'!I106</f>
        <v>0</v>
      </c>
      <c r="J31" s="82">
        <f>'[1]OTCHET'!J106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'[1]OTCHET'!E110+'[1]OTCHET'!E119+'[1]OTCHET'!E135+'[1]OTCHET'!E136</f>
        <v>0</v>
      </c>
      <c r="F32" s="85">
        <f>+G32+H32+I32+J32</f>
        <v>-540</v>
      </c>
      <c r="G32" s="84">
        <f>'[1]OTCHET'!G110+'[1]OTCHET'!G119+'[1]OTCHET'!G135+'[1]OTCHET'!G136</f>
        <v>1159</v>
      </c>
      <c r="H32" s="83">
        <f>'[1]OTCHET'!H110+'[1]OTCHET'!H119+'[1]OTCHET'!H135+'[1]OTCHET'!H136</f>
        <v>0</v>
      </c>
      <c r="I32" s="83">
        <f>'[1]OTCHET'!I110+'[1]OTCHET'!I119+'[1]OTCHET'!I135+'[1]OTCHET'!I136</f>
        <v>1</v>
      </c>
      <c r="J32" s="82">
        <f>'[1]OTCHET'!J110+'[1]OTCHET'!J119+'[1]OTCHET'!J135+'[1]OTCHET'!J136</f>
        <v>-1700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'[1]OTCHET'!E123</f>
        <v>0</v>
      </c>
      <c r="F33" s="78">
        <f>+G33+H33+I33+J33</f>
        <v>0</v>
      </c>
      <c r="G33" s="77">
        <f>'[1]OTCHET'!G123</f>
        <v>0</v>
      </c>
      <c r="H33" s="76">
        <f>'[1]OTCHET'!H123</f>
        <v>0</v>
      </c>
      <c r="I33" s="76">
        <f>'[1]OTCHET'!I123</f>
        <v>0</v>
      </c>
      <c r="J33" s="75">
        <f>'[1]OTCHET'!J123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customHeight="1" hidden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customHeight="1" hidden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+'[1]OTCHET'!E137</f>
        <v>0</v>
      </c>
      <c r="F36" s="291">
        <f>+G36+H36+I36+J36</f>
        <v>0</v>
      </c>
      <c r="G36" s="290">
        <f>+'[1]OTCHET'!G137</f>
        <v>0</v>
      </c>
      <c r="H36" s="289">
        <f>+'[1]OTCHET'!H137</f>
        <v>0</v>
      </c>
      <c r="I36" s="289">
        <f>+'[1]OTCHET'!I137</f>
        <v>0</v>
      </c>
      <c r="J36" s="288">
        <f>+'[1]OTCHET'!J137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'[1]OTCHET'!E140+'[1]OTCHET'!E149+'[1]OTCHET'!E158</f>
        <v>0</v>
      </c>
      <c r="F37" s="179">
        <f>+G37+H37+I37+J37</f>
        <v>0</v>
      </c>
      <c r="G37" s="178">
        <f>'[1]OTCHET'!G140+'[1]OTCHET'!G149+'[1]OTCHET'!G158</f>
        <v>0</v>
      </c>
      <c r="H37" s="177">
        <f>'[1]OTCHET'!H140+'[1]OTCHET'!H149+'[1]OTCHET'!H158</f>
        <v>0</v>
      </c>
      <c r="I37" s="177">
        <f>'[1]OTCHET'!I140+'[1]OTCHET'!I149+'[1]OTCHET'!I158</f>
        <v>0</v>
      </c>
      <c r="J37" s="176">
        <f>'[1]OTCHET'!J140+'[1]OTCHET'!J149+'[1]OTCHET'!J158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1203855</v>
      </c>
      <c r="F38" s="278">
        <f>F39+F43+F44+F46+SUM(F48:F52)+F55</f>
        <v>1053499</v>
      </c>
      <c r="G38" s="277">
        <f>G39+G43+G44+G46+SUM(G48:G52)+G55</f>
        <v>763175</v>
      </c>
      <c r="H38" s="276">
        <f>H39+H43+H44+H46+SUM(H48:H52)+H55</f>
        <v>0</v>
      </c>
      <c r="I38" s="276">
        <f>I39+I43+I44+I46+SUM(I48:I52)+I55</f>
        <v>3152</v>
      </c>
      <c r="J38" s="275">
        <f>J39+J43+J44+J46+SUM(J48:J52)+J55</f>
        <v>287172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71" t="s">
        <v>118</v>
      </c>
      <c r="C39" s="272" t="s">
        <v>115</v>
      </c>
      <c r="D39" s="271"/>
      <c r="E39" s="270">
        <f>SUM(E40:E42)</f>
        <v>998040</v>
      </c>
      <c r="F39" s="270">
        <f>SUM(F40:F42)</f>
        <v>903612</v>
      </c>
      <c r="G39" s="269">
        <f>SUM(G40:G42)</f>
        <v>615557</v>
      </c>
      <c r="H39" s="268">
        <f>SUM(H40:H42)</f>
        <v>0</v>
      </c>
      <c r="I39" s="268">
        <f>SUM(I40:I42)</f>
        <v>1200</v>
      </c>
      <c r="J39" s="267">
        <f>SUM(J40:J42)</f>
        <v>286855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'[1]OTCHET'!E187</f>
        <v>721474</v>
      </c>
      <c r="F40" s="262">
        <f>+G40+H40+I40+J40</f>
        <v>649764</v>
      </c>
      <c r="G40" s="261">
        <f>'[1]OTCHET'!G187</f>
        <v>577791</v>
      </c>
      <c r="H40" s="260">
        <f>'[1]OTCHET'!H187</f>
        <v>0</v>
      </c>
      <c r="I40" s="260">
        <f>'[1]OTCHET'!I187</f>
        <v>0</v>
      </c>
      <c r="J40" s="259">
        <f>'[1]OTCHET'!J187</f>
        <v>71973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'[1]OTCHET'!E190</f>
        <v>48405</v>
      </c>
      <c r="F41" s="254">
        <f>+G41+H41+I41+J41</f>
        <v>45106</v>
      </c>
      <c r="G41" s="253">
        <f>'[1]OTCHET'!G190</f>
        <v>37766</v>
      </c>
      <c r="H41" s="252">
        <f>'[1]OTCHET'!H190</f>
        <v>0</v>
      </c>
      <c r="I41" s="252">
        <f>'[1]OTCHET'!I190</f>
        <v>1200</v>
      </c>
      <c r="J41" s="251">
        <f>'[1]OTCHET'!J190</f>
        <v>6140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+'[1]OTCHET'!E196+'[1]OTCHET'!E204</f>
        <v>228161</v>
      </c>
      <c r="F42" s="247">
        <f>+G42+H42+I42+J42</f>
        <v>208742</v>
      </c>
      <c r="G42" s="246">
        <f>+'[1]OTCHET'!G196+'[1]OTCHET'!G204</f>
        <v>0</v>
      </c>
      <c r="H42" s="245">
        <f>+'[1]OTCHET'!H196+'[1]OTCHET'!H204</f>
        <v>0</v>
      </c>
      <c r="I42" s="245">
        <f>+'[1]OTCHET'!I196+'[1]OTCHET'!I204</f>
        <v>0</v>
      </c>
      <c r="J42" s="244">
        <f>+'[1]OTCHET'!J196+'[1]OTCHET'!J204</f>
        <v>208742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+'[1]OTCHET'!E205+'[1]OTCHET'!E223+'[1]OTCHET'!E271</f>
        <v>152222</v>
      </c>
      <c r="F43" s="243">
        <f>+G43+H43+I43+J43</f>
        <v>111167</v>
      </c>
      <c r="G43" s="242">
        <f>+'[1]OTCHET'!G205+'[1]OTCHET'!G223+'[1]OTCHET'!G271</f>
        <v>108898</v>
      </c>
      <c r="H43" s="241">
        <f>+'[1]OTCHET'!H205+'[1]OTCHET'!H223+'[1]OTCHET'!H271</f>
        <v>0</v>
      </c>
      <c r="I43" s="241">
        <f>+'[1]OTCHET'!I205+'[1]OTCHET'!I223+'[1]OTCHET'!I271</f>
        <v>1952</v>
      </c>
      <c r="J43" s="240">
        <f>+'[1]OTCHET'!J205+'[1]OTCHET'!J223+'[1]OTCHET'!J271</f>
        <v>317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+'[1]OTCHET'!E227+'[1]OTCHET'!E233+'[1]OTCHET'!E236+'[1]OTCHET'!E237+'[1]OTCHET'!E238+'[1]OTCHET'!E239+'[1]OTCHET'!E240</f>
        <v>0</v>
      </c>
      <c r="F44" s="78">
        <f>+G44+H44+I44+J44</f>
        <v>0</v>
      </c>
      <c r="G44" s="77">
        <f>+'[1]OTCHET'!G227+'[1]OTCHET'!G233+'[1]OTCHET'!G236+'[1]OTCHET'!G237+'[1]OTCHET'!G238+'[1]OTCHET'!G239+'[1]OTCHET'!G240</f>
        <v>0</v>
      </c>
      <c r="H44" s="76">
        <f>+'[1]OTCHET'!H227+'[1]OTCHET'!H233+'[1]OTCHET'!H236+'[1]OTCHET'!H237+'[1]OTCHET'!H238+'[1]OTCHET'!H239+'[1]OTCHET'!H240</f>
        <v>0</v>
      </c>
      <c r="I44" s="76">
        <f>+'[1]OTCHET'!I227+'[1]OTCHET'!I233+'[1]OTCHET'!I236+'[1]OTCHET'!I237+'[1]OTCHET'!I238+'[1]OTCHET'!I239+'[1]OTCHET'!I240</f>
        <v>0</v>
      </c>
      <c r="J44" s="75">
        <f>+'[1]OTCHET'!J227+'[1]OTCHET'!J233+'[1]OTCHET'!J236+'[1]OTCHET'!J237+'[1]OTCHET'!J238+'[1]OTCHET'!J239+'[1]OTCHET'!J240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+'[1]OTCHET'!E236+'[1]OTCHET'!E237+'[1]OTCHET'!E238+'[1]OTCHET'!E239+'[1]OTCHET'!E243+'[1]OTCHET'!E244+'[1]OTCHET'!E248</f>
        <v>0</v>
      </c>
      <c r="F45" s="237">
        <f>+G45+H45+I45+J45</f>
        <v>0</v>
      </c>
      <c r="G45" s="236">
        <f>+'[1]OTCHET'!G236+'[1]OTCHET'!G237+'[1]OTCHET'!G238+'[1]OTCHET'!G239+'[1]OTCHET'!G243+'[1]OTCHET'!G244+'[1]OTCHET'!G248</f>
        <v>0</v>
      </c>
      <c r="H45" s="235">
        <f>+'[1]OTCHET'!H236+'[1]OTCHET'!H237+'[1]OTCHET'!H238+'[1]OTCHET'!H239+'[1]OTCHET'!H243+'[1]OTCHET'!H244+'[1]OTCHET'!H248</f>
        <v>0</v>
      </c>
      <c r="I45" s="234">
        <f>+'[1]OTCHET'!I236+'[1]OTCHET'!I237+'[1]OTCHET'!I238+'[1]OTCHET'!I239+'[1]OTCHET'!I243+'[1]OTCHET'!I244+'[1]OTCHET'!I248</f>
        <v>0</v>
      </c>
      <c r="J45" s="233">
        <f>+'[1]OTCHET'!J236+'[1]OTCHET'!J237+'[1]OTCHET'!J238+'[1]OTCHET'!J239+'[1]OTCHET'!J243+'[1]OTCHET'!J244+'[1]OTCHET'!J248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+'[1]OTCHET'!E255+'[1]OTCHET'!E256+'[1]OTCHET'!E257+'[1]OTCHET'!E258</f>
        <v>0</v>
      </c>
      <c r="F46" s="243">
        <f>+G46+H46+I46+J46</f>
        <v>0</v>
      </c>
      <c r="G46" s="242">
        <f>+'[1]OTCHET'!G255+'[1]OTCHET'!G256+'[1]OTCHET'!G257+'[1]OTCHET'!G258</f>
        <v>0</v>
      </c>
      <c r="H46" s="241">
        <f>+'[1]OTCHET'!H255+'[1]OTCHET'!H256+'[1]OTCHET'!H257+'[1]OTCHET'!H258</f>
        <v>0</v>
      </c>
      <c r="I46" s="241">
        <f>+'[1]OTCHET'!I255+'[1]OTCHET'!I256+'[1]OTCHET'!I257+'[1]OTCHET'!I258</f>
        <v>0</v>
      </c>
      <c r="J46" s="240">
        <f>+'[1]OTCHET'!J255+'[1]OTCHET'!J256+'[1]OTCHET'!J257+'[1]OTCHET'!J258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+'[1]OTCHET'!E256</f>
        <v>0</v>
      </c>
      <c r="F47" s="237">
        <f>+G47+H47+I47+J47</f>
        <v>0</v>
      </c>
      <c r="G47" s="236">
        <f>+'[1]OTCHET'!G256</f>
        <v>0</v>
      </c>
      <c r="H47" s="235">
        <f>+'[1]OTCHET'!H256</f>
        <v>0</v>
      </c>
      <c r="I47" s="234">
        <f>+'[1]OTCHET'!I256</f>
        <v>0</v>
      </c>
      <c r="J47" s="233">
        <f>+'[1]OTCHET'!J256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+'[1]OTCHET'!E265+'[1]OTCHET'!E269+'[1]OTCHET'!E270</f>
        <v>0</v>
      </c>
      <c r="F48" s="85">
        <f>+G48+H48+I48+J48</f>
        <v>0</v>
      </c>
      <c r="G48" s="231">
        <f>+'[1]OTCHET'!G265+'[1]OTCHET'!G269+'[1]OTCHET'!G270</f>
        <v>0</v>
      </c>
      <c r="H48" s="230">
        <f>+'[1]OTCHET'!H265+'[1]OTCHET'!H269+'[1]OTCHET'!H270</f>
        <v>0</v>
      </c>
      <c r="I48" s="230">
        <f>+'[1]OTCHET'!I265+'[1]OTCHET'!I269+'[1]OTCHET'!I270</f>
        <v>0</v>
      </c>
      <c r="J48" s="229">
        <f>+'[1]OTCHET'!J265+'[1]OTCHET'!J269+'[1]OTCHET'!J270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'[1]OTCHET'!E275+'[1]OTCHET'!E276+'[1]OTCHET'!E284+'[1]OTCHET'!E287</f>
        <v>53593</v>
      </c>
      <c r="F49" s="85">
        <f>+G49+H49+I49+J49</f>
        <v>38720</v>
      </c>
      <c r="G49" s="84">
        <f>'[1]OTCHET'!G275+'[1]OTCHET'!G276+'[1]OTCHET'!G284+'[1]OTCHET'!G287</f>
        <v>38720</v>
      </c>
      <c r="H49" s="83">
        <f>'[1]OTCHET'!H275+'[1]OTCHET'!H276+'[1]OTCHET'!H284+'[1]OTCHET'!H287</f>
        <v>0</v>
      </c>
      <c r="I49" s="83">
        <f>'[1]OTCHET'!I275+'[1]OTCHET'!I276+'[1]OTCHET'!I284+'[1]OTCHET'!I287</f>
        <v>0</v>
      </c>
      <c r="J49" s="82">
        <f>'[1]OTCHET'!J275+'[1]OTCHET'!J276+'[1]OTCHET'!J284+'[1]OTCHET'!J287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+'[1]OTCHET'!E288</f>
        <v>0</v>
      </c>
      <c r="F50" s="85">
        <f>+G50+H50+I50+J50</f>
        <v>0</v>
      </c>
      <c r="G50" s="84">
        <f>+'[1]OTCHET'!G288</f>
        <v>0</v>
      </c>
      <c r="H50" s="83">
        <f>+'[1]OTCHET'!H288</f>
        <v>0</v>
      </c>
      <c r="I50" s="83">
        <f>+'[1]OTCHET'!I288</f>
        <v>0</v>
      </c>
      <c r="J50" s="82">
        <f>+'[1]OTCHET'!J288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+'[1]OTCHET'!E272</f>
        <v>0</v>
      </c>
      <c r="F51" s="78">
        <f>+G51+H51+I51+J51</f>
        <v>0</v>
      </c>
      <c r="G51" s="77">
        <f>+'[1]OTCHET'!G272</f>
        <v>0</v>
      </c>
      <c r="H51" s="76">
        <f>+'[1]OTCHET'!H272</f>
        <v>0</v>
      </c>
      <c r="I51" s="76">
        <f>+'[1]OTCHET'!I272</f>
        <v>0</v>
      </c>
      <c r="J51" s="75">
        <f>+'[1]OTCHET'!J272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+'[1]OTCHET'!E293</f>
        <v>0</v>
      </c>
      <c r="F52" s="78">
        <f>+G52+H52+I52+J52</f>
        <v>0</v>
      </c>
      <c r="G52" s="77">
        <f>+'[1]OTCHET'!G293</f>
        <v>0</v>
      </c>
      <c r="H52" s="76">
        <f>+'[1]OTCHET'!H293</f>
        <v>0</v>
      </c>
      <c r="I52" s="76">
        <f>+'[1]OTCHET'!I293</f>
        <v>0</v>
      </c>
      <c r="J52" s="75">
        <f>+'[1]OTCHET'!J293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'[1]OTCHET'!E294</f>
        <v>0</v>
      </c>
      <c r="F53" s="224">
        <f>+G53+H53+I53+J53</f>
        <v>0</v>
      </c>
      <c r="G53" s="223">
        <f>'[1]OTCHET'!G294</f>
        <v>0</v>
      </c>
      <c r="H53" s="222">
        <f>'[1]OTCHET'!H294</f>
        <v>0</v>
      </c>
      <c r="I53" s="222">
        <f>'[1]OTCHET'!I294</f>
        <v>0</v>
      </c>
      <c r="J53" s="221">
        <f>'[1]OTCHET'!J294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'[1]OTCHET'!E296</f>
        <v>0</v>
      </c>
      <c r="F54" s="215">
        <f>+G54+H54+I54+J54</f>
        <v>0</v>
      </c>
      <c r="G54" s="214">
        <f>'[1]OTCHET'!G296</f>
        <v>0</v>
      </c>
      <c r="H54" s="213">
        <f>'[1]OTCHET'!H296</f>
        <v>0</v>
      </c>
      <c r="I54" s="213">
        <f>'[1]OTCHET'!I296</f>
        <v>0</v>
      </c>
      <c r="J54" s="212">
        <f>'[1]OTCHET'!J296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+'[1]OTCHET'!E297</f>
        <v>0</v>
      </c>
      <c r="F55" s="206">
        <f>+G55+H55+I55+J55</f>
        <v>0</v>
      </c>
      <c r="G55" s="205">
        <f>+'[1]OTCHET'!G297</f>
        <v>0</v>
      </c>
      <c r="H55" s="204">
        <f>+'[1]OTCHET'!H297</f>
        <v>0</v>
      </c>
      <c r="I55" s="204">
        <f>+'[1]OTCHET'!I297</f>
        <v>0</v>
      </c>
      <c r="J55" s="203">
        <f>+'[1]OTCHET'!J297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1106855</v>
      </c>
      <c r="F56" s="198">
        <f>+F57+F58+F62</f>
        <v>958225</v>
      </c>
      <c r="G56" s="197">
        <f>+G57+G58+G62</f>
        <v>671053</v>
      </c>
      <c r="H56" s="196">
        <f>+H57+H58+H62</f>
        <v>0</v>
      </c>
      <c r="I56" s="195">
        <f>+I57+I58+I62</f>
        <v>0</v>
      </c>
      <c r="J56" s="194">
        <f>+J57+J58+J62</f>
        <v>287172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+'[1]OTCHET'!E361+'[1]OTCHET'!E375+'[1]OTCHET'!E388</f>
        <v>0</v>
      </c>
      <c r="F57" s="99">
        <f>+G57+H57+I57+J57</f>
        <v>0</v>
      </c>
      <c r="G57" s="98">
        <f>+'[1]OTCHET'!G361+'[1]OTCHET'!G375+'[1]OTCHET'!G388</f>
        <v>0</v>
      </c>
      <c r="H57" s="97">
        <f>+'[1]OTCHET'!H361+'[1]OTCHET'!H375+'[1]OTCHET'!H388</f>
        <v>0</v>
      </c>
      <c r="I57" s="97">
        <f>+'[1]OTCHET'!I361+'[1]OTCHET'!I375+'[1]OTCHET'!I388</f>
        <v>0</v>
      </c>
      <c r="J57" s="96">
        <f>+'[1]OTCHET'!J361+'[1]OTCHET'!J375+'[1]OTCHET'!J388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+'[1]OTCHET'!E383+'[1]OTCHET'!E391+'[1]OTCHET'!E396+'[1]OTCHET'!E399+'[1]OTCHET'!E402+'[1]OTCHET'!E405+'[1]OTCHET'!E406+'[1]OTCHET'!E409+'[1]OTCHET'!E422+'[1]OTCHET'!E423+'[1]OTCHET'!E424+'[1]OTCHET'!E425+'[1]OTCHET'!E426</f>
        <v>1106855</v>
      </c>
      <c r="F58" s="93">
        <f>+G58+H58+I58+J58</f>
        <v>671053</v>
      </c>
      <c r="G58" s="92">
        <f>+'[1]OTCHET'!G383+'[1]OTCHET'!G391+'[1]OTCHET'!G396+'[1]OTCHET'!G399+'[1]OTCHET'!G402+'[1]OTCHET'!G405+'[1]OTCHET'!G406+'[1]OTCHET'!G409+'[1]OTCHET'!G422+'[1]OTCHET'!G423+'[1]OTCHET'!G424+'[1]OTCHET'!G425+'[1]OTCHET'!G426</f>
        <v>671053</v>
      </c>
      <c r="H58" s="91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91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90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+'[1]OTCHET'!E422+'[1]OTCHET'!E423+'[1]OTCHET'!E424+'[1]OTCHET'!E425+'[1]OTCHET'!E426</f>
        <v>0</v>
      </c>
      <c r="F59" s="121">
        <f>+G59+H59+I59+J59</f>
        <v>0</v>
      </c>
      <c r="G59" s="120">
        <f>+'[1]OTCHET'!G422+'[1]OTCHET'!G423+'[1]OTCHET'!G424+'[1]OTCHET'!G425+'[1]OTCHET'!G426</f>
        <v>0</v>
      </c>
      <c r="H59" s="119">
        <f>+'[1]OTCHET'!H422+'[1]OTCHET'!H423+'[1]OTCHET'!H424+'[1]OTCHET'!H425+'[1]OTCHET'!H426</f>
        <v>0</v>
      </c>
      <c r="I59" s="119">
        <f>+'[1]OTCHET'!I422+'[1]OTCHET'!I423+'[1]OTCHET'!I424+'[1]OTCHET'!I425+'[1]OTCHET'!I426</f>
        <v>0</v>
      </c>
      <c r="J59" s="118">
        <f>+'[1]OTCHET'!J422+'[1]OTCHET'!J423+'[1]OTCHET'!J424+'[1]OTCHET'!J425+'[1]OTCHET'!J426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'[1]OTCHET'!E405</f>
        <v>0</v>
      </c>
      <c r="F60" s="189">
        <f>+G60+H60+I60+J60</f>
        <v>0</v>
      </c>
      <c r="G60" s="188">
        <f>'[1]OTCHET'!G405</f>
        <v>0</v>
      </c>
      <c r="H60" s="187">
        <f>'[1]OTCHET'!H405</f>
        <v>0</v>
      </c>
      <c r="I60" s="187">
        <f>'[1]OTCHET'!I405</f>
        <v>0</v>
      </c>
      <c r="J60" s="186">
        <f>'[1]OTCHET'!J405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'[1]OTCHET'!E412</f>
        <v>0</v>
      </c>
      <c r="F62" s="179">
        <f>+G62+H62+I62+J62</f>
        <v>287172</v>
      </c>
      <c r="G62" s="178">
        <f>'[1]OTCHET'!G412</f>
        <v>0</v>
      </c>
      <c r="H62" s="177">
        <f>'[1]OTCHET'!H412</f>
        <v>0</v>
      </c>
      <c r="I62" s="177">
        <f>'[1]OTCHET'!I412</f>
        <v>0</v>
      </c>
      <c r="J62" s="176">
        <f>'[1]OTCHET'!J412</f>
        <v>287172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+'[1]OTCHET'!E249</f>
        <v>0</v>
      </c>
      <c r="F63" s="170">
        <f>+G63+H63+I63+J63</f>
        <v>0</v>
      </c>
      <c r="G63" s="169">
        <f>+'[1]OTCHET'!G249</f>
        <v>0</v>
      </c>
      <c r="H63" s="168">
        <f>+'[1]OTCHET'!H249</f>
        <v>0</v>
      </c>
      <c r="I63" s="168">
        <f>+'[1]OTCHET'!I249</f>
        <v>0</v>
      </c>
      <c r="J63" s="167">
        <f>+'[1]OTCHET'!J249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7553</v>
      </c>
      <c r="G64" s="161">
        <f>+G22-G38+G56-G63</f>
        <v>12376</v>
      </c>
      <c r="H64" s="160">
        <f>+H22-H38+H56-H63</f>
        <v>0</v>
      </c>
      <c r="I64" s="160">
        <f>+I22-I38+I56-I63</f>
        <v>-3123</v>
      </c>
      <c r="J64" s="159">
        <f>+J22-J38+J56-J63</f>
        <v>-1700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-7553</v>
      </c>
      <c r="G66" s="147">
        <f>SUM(+G68+G76+G77+G84+G85+G86+G89+G90+G91+G92+G93+G94+G95)</f>
        <v>-12376</v>
      </c>
      <c r="H66" s="146">
        <f>SUM(+H68+H76+H77+H84+H85+H86+H89+H90+H91+H92+H93+H94+H95)</f>
        <v>0</v>
      </c>
      <c r="I66" s="146">
        <f>SUM(+I68+I76+I77+I84+I85+I86+I89+I90+I91+I92+I93+I94+I95)</f>
        <v>3123</v>
      </c>
      <c r="J66" s="145">
        <f>SUM(+J68+J76+J77+J84+J85+J86+J89+J90+J91+J92+J93+J94+J95)</f>
        <v>1700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+'[1]OTCHET'!E482+'[1]OTCHET'!E483+'[1]OTCHET'!E486+'[1]OTCHET'!E487+'[1]OTCHET'!E490+'[1]OTCHET'!E491+'[1]OTCHET'!E495</f>
        <v>0</v>
      </c>
      <c r="F69" s="114">
        <f>+G69+H69+I69+J69</f>
        <v>0</v>
      </c>
      <c r="G69" s="113">
        <f>+'[1]OTCHET'!G482+'[1]OTCHET'!G483+'[1]OTCHET'!G486+'[1]OTCHET'!G487+'[1]OTCHET'!G490+'[1]OTCHET'!G491+'[1]OTCHET'!G495</f>
        <v>0</v>
      </c>
      <c r="H69" s="112">
        <f>+'[1]OTCHET'!H482+'[1]OTCHET'!H483+'[1]OTCHET'!H486+'[1]OTCHET'!H487+'[1]OTCHET'!H490+'[1]OTCHET'!H491+'[1]OTCHET'!H495</f>
        <v>0</v>
      </c>
      <c r="I69" s="112">
        <f>+'[1]OTCHET'!I482+'[1]OTCHET'!I483+'[1]OTCHET'!I486+'[1]OTCHET'!I487+'[1]OTCHET'!I490+'[1]OTCHET'!I491+'[1]OTCHET'!I495</f>
        <v>0</v>
      </c>
      <c r="J69" s="111">
        <f>+'[1]OTCHET'!J482+'[1]OTCHET'!J483+'[1]OTCHET'!J486+'[1]OTCHET'!J487+'[1]OTCHET'!J490+'[1]OTCHET'!J491+'[1]OTCHET'!J495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+'[1]OTCHET'!E484+'[1]OTCHET'!E485+'[1]OTCHET'!E488+'[1]OTCHET'!E489+'[1]OTCHET'!E492+'[1]OTCHET'!E493+'[1]OTCHET'!E494+'[1]OTCHET'!E496</f>
        <v>0</v>
      </c>
      <c r="F70" s="127">
        <f>+G70+H70+I70+J70</f>
        <v>0</v>
      </c>
      <c r="G70" s="126">
        <f>+'[1]OTCHET'!G484+'[1]OTCHET'!G485+'[1]OTCHET'!G488+'[1]OTCHET'!G489+'[1]OTCHET'!G492+'[1]OTCHET'!G493+'[1]OTCHET'!G494+'[1]OTCHET'!G496</f>
        <v>0</v>
      </c>
      <c r="H70" s="125">
        <f>+'[1]OTCHET'!H484+'[1]OTCHET'!H485+'[1]OTCHET'!H488+'[1]OTCHET'!H489+'[1]OTCHET'!H492+'[1]OTCHET'!H493+'[1]OTCHET'!H494+'[1]OTCHET'!H496</f>
        <v>0</v>
      </c>
      <c r="I70" s="125">
        <f>+'[1]OTCHET'!I484+'[1]OTCHET'!I485+'[1]OTCHET'!I488+'[1]OTCHET'!I489+'[1]OTCHET'!I492+'[1]OTCHET'!I493+'[1]OTCHET'!I494+'[1]OTCHET'!I496</f>
        <v>0</v>
      </c>
      <c r="J70" s="124">
        <f>+'[1]OTCHET'!J484+'[1]OTCHET'!J485+'[1]OTCHET'!J488+'[1]OTCHET'!J489+'[1]OTCHET'!J492+'[1]OTCHET'!J493+'[1]OTCHET'!J494+'[1]OTCHET'!J496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+'[1]OTCHET'!E497</f>
        <v>0</v>
      </c>
      <c r="F71" s="127">
        <f>+G71+H71+I71+J71</f>
        <v>0</v>
      </c>
      <c r="G71" s="126">
        <f>+'[1]OTCHET'!G497</f>
        <v>0</v>
      </c>
      <c r="H71" s="125">
        <f>+'[1]OTCHET'!H497</f>
        <v>0</v>
      </c>
      <c r="I71" s="125">
        <f>+'[1]OTCHET'!I497</f>
        <v>0</v>
      </c>
      <c r="J71" s="124">
        <f>+'[1]OTCHET'!J497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+'[1]OTCHET'!E502</f>
        <v>0</v>
      </c>
      <c r="F72" s="127">
        <f>+G72+H72+I72+J72</f>
        <v>0</v>
      </c>
      <c r="G72" s="126">
        <f>+'[1]OTCHET'!G502</f>
        <v>0</v>
      </c>
      <c r="H72" s="125">
        <f>+'[1]OTCHET'!H502</f>
        <v>0</v>
      </c>
      <c r="I72" s="125">
        <f>+'[1]OTCHET'!I502</f>
        <v>0</v>
      </c>
      <c r="J72" s="124">
        <f>+'[1]OTCHET'!J502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+'[1]OTCHET'!E542</f>
        <v>0</v>
      </c>
      <c r="F73" s="127">
        <f>+G73+H73+I73+J73</f>
        <v>0</v>
      </c>
      <c r="G73" s="126">
        <f>+'[1]OTCHET'!G542</f>
        <v>0</v>
      </c>
      <c r="H73" s="125">
        <f>+'[1]OTCHET'!H542</f>
        <v>0</v>
      </c>
      <c r="I73" s="125">
        <f>+'[1]OTCHET'!I542</f>
        <v>0</v>
      </c>
      <c r="J73" s="124">
        <f>+'[1]OTCHET'!J542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+'[1]OTCHET'!E581+'[1]OTCHET'!E582</f>
        <v>0</v>
      </c>
      <c r="F74" s="127">
        <f>+G74+H74+I74+J74</f>
        <v>0</v>
      </c>
      <c r="G74" s="126">
        <f>+'[1]OTCHET'!G581+'[1]OTCHET'!G582</f>
        <v>0</v>
      </c>
      <c r="H74" s="125">
        <f>+'[1]OTCHET'!H581+'[1]OTCHET'!H582</f>
        <v>0</v>
      </c>
      <c r="I74" s="125">
        <f>+'[1]OTCHET'!I581+'[1]OTCHET'!I582</f>
        <v>0</v>
      </c>
      <c r="J74" s="124">
        <f>+'[1]OTCHET'!J581+'[1]OTCHET'!J582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+'[1]OTCHET'!E583+'[1]OTCHET'!E584+'[1]OTCHET'!E585</f>
        <v>0</v>
      </c>
      <c r="F75" s="107">
        <f>+G75+H75+I75+J75</f>
        <v>0</v>
      </c>
      <c r="G75" s="106">
        <f>+'[1]OTCHET'!G583+'[1]OTCHET'!G584+'[1]OTCHET'!G585</f>
        <v>0</v>
      </c>
      <c r="H75" s="105">
        <f>+'[1]OTCHET'!H583+'[1]OTCHET'!H584+'[1]OTCHET'!H585</f>
        <v>0</v>
      </c>
      <c r="I75" s="105">
        <f>+'[1]OTCHET'!I583+'[1]OTCHET'!I584+'[1]OTCHET'!I585</f>
        <v>0</v>
      </c>
      <c r="J75" s="104">
        <f>+'[1]OTCHET'!J583+'[1]OTCHET'!J584+'[1]OTCHET'!J585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'[1]OTCHET'!E461</f>
        <v>0</v>
      </c>
      <c r="F76" s="99">
        <f>+G76+H76+I76+J76</f>
        <v>0</v>
      </c>
      <c r="G76" s="98">
        <f>'[1]OTCHET'!G461</f>
        <v>0</v>
      </c>
      <c r="H76" s="97">
        <f>'[1]OTCHET'!H461</f>
        <v>0</v>
      </c>
      <c r="I76" s="97">
        <f>'[1]OTCHET'!I461</f>
        <v>0</v>
      </c>
      <c r="J76" s="96">
        <f>'[1]OTCHET'!J461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+'[1]OTCHET'!E466+'[1]OTCHET'!E469</f>
        <v>0</v>
      </c>
      <c r="F78" s="114">
        <f>+G78+H78+I78+J78</f>
        <v>0</v>
      </c>
      <c r="G78" s="113">
        <f>+'[1]OTCHET'!G466+'[1]OTCHET'!G469</f>
        <v>0</v>
      </c>
      <c r="H78" s="112">
        <f>+'[1]OTCHET'!H466+'[1]OTCHET'!H469</f>
        <v>0</v>
      </c>
      <c r="I78" s="112">
        <f>+'[1]OTCHET'!I466+'[1]OTCHET'!I469</f>
        <v>0</v>
      </c>
      <c r="J78" s="111">
        <f>+'[1]OTCHET'!J466+'[1]OTCHET'!J469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+'[1]OTCHET'!E467+'[1]OTCHET'!E470</f>
        <v>0</v>
      </c>
      <c r="F79" s="127">
        <f>+G79+H79+I79+J79</f>
        <v>0</v>
      </c>
      <c r="G79" s="126">
        <f>+'[1]OTCHET'!G467+'[1]OTCHET'!G470</f>
        <v>0</v>
      </c>
      <c r="H79" s="125">
        <f>+'[1]OTCHET'!H467+'[1]OTCHET'!H470</f>
        <v>0</v>
      </c>
      <c r="I79" s="125">
        <f>+'[1]OTCHET'!I467+'[1]OTCHET'!I470</f>
        <v>0</v>
      </c>
      <c r="J79" s="124">
        <f>+'[1]OTCHET'!J467+'[1]OTCHET'!J470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'[1]OTCHET'!E471</f>
        <v>0</v>
      </c>
      <c r="F80" s="127">
        <f>+G80+H80+I80+J80</f>
        <v>0</v>
      </c>
      <c r="G80" s="126">
        <f>'[1]OTCHET'!G471</f>
        <v>0</v>
      </c>
      <c r="H80" s="125">
        <f>'[1]OTCHET'!H471</f>
        <v>0</v>
      </c>
      <c r="I80" s="125">
        <f>'[1]OTCHET'!I471</f>
        <v>0</v>
      </c>
      <c r="J80" s="124">
        <f>'[1]OTCHET'!J471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+'[1]OTCHET'!E479</f>
        <v>0</v>
      </c>
      <c r="F82" s="127">
        <f>+G82+H82+I82+J82</f>
        <v>0</v>
      </c>
      <c r="G82" s="126">
        <f>+'[1]OTCHET'!G479</f>
        <v>0</v>
      </c>
      <c r="H82" s="125">
        <f>+'[1]OTCHET'!H479</f>
        <v>0</v>
      </c>
      <c r="I82" s="125">
        <f>+'[1]OTCHET'!I479</f>
        <v>0</v>
      </c>
      <c r="J82" s="124">
        <f>+'[1]OTCHET'!J479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+'[1]OTCHET'!E480</f>
        <v>0</v>
      </c>
      <c r="F83" s="107">
        <f>+G83+H83+I83+J83</f>
        <v>0</v>
      </c>
      <c r="G83" s="106">
        <f>+'[1]OTCHET'!G480</f>
        <v>0</v>
      </c>
      <c r="H83" s="105">
        <f>+'[1]OTCHET'!H480</f>
        <v>0</v>
      </c>
      <c r="I83" s="105">
        <f>+'[1]OTCHET'!I480</f>
        <v>0</v>
      </c>
      <c r="J83" s="104">
        <f>+'[1]OTCHET'!J480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'[1]OTCHET'!E535</f>
        <v>0</v>
      </c>
      <c r="F84" s="99">
        <f>+G84+H84+I84+J84</f>
        <v>0</v>
      </c>
      <c r="G84" s="98">
        <f>'[1]OTCHET'!G535</f>
        <v>0</v>
      </c>
      <c r="H84" s="97">
        <f>'[1]OTCHET'!H535</f>
        <v>0</v>
      </c>
      <c r="I84" s="97">
        <f>'[1]OTCHET'!I535</f>
        <v>0</v>
      </c>
      <c r="J84" s="96">
        <f>'[1]OTCHET'!J535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'[1]OTCHET'!E536</f>
        <v>0</v>
      </c>
      <c r="F85" s="93">
        <f>+G85+H85+I85+J85</f>
        <v>0</v>
      </c>
      <c r="G85" s="92">
        <f>'[1]OTCHET'!G536</f>
        <v>0</v>
      </c>
      <c r="H85" s="91">
        <f>'[1]OTCHET'!H536</f>
        <v>0</v>
      </c>
      <c r="I85" s="91">
        <f>'[1]OTCHET'!I536</f>
        <v>0</v>
      </c>
      <c r="J85" s="90">
        <f>'[1]OTCHET'!J536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-6715</v>
      </c>
      <c r="G86" s="120">
        <f>+G87+G88</f>
        <v>-8415</v>
      </c>
      <c r="H86" s="119">
        <f>+H87+H88</f>
        <v>0</v>
      </c>
      <c r="I86" s="119">
        <f>+I87+I88</f>
        <v>0</v>
      </c>
      <c r="J86" s="118">
        <f>+J87+J88</f>
        <v>1700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+'[1]OTCHET'!E503+'[1]OTCHET'!E512+'[1]OTCHET'!E516+'[1]OTCHET'!E543</f>
        <v>0</v>
      </c>
      <c r="F87" s="114">
        <f>+G87+H87+I87+J87</f>
        <v>0</v>
      </c>
      <c r="G87" s="113">
        <f>+'[1]OTCHET'!G503+'[1]OTCHET'!G512+'[1]OTCHET'!G516+'[1]OTCHET'!G543</f>
        <v>0</v>
      </c>
      <c r="H87" s="112">
        <f>+'[1]OTCHET'!H503+'[1]OTCHET'!H512+'[1]OTCHET'!H516+'[1]OTCHET'!H543</f>
        <v>0</v>
      </c>
      <c r="I87" s="112">
        <f>+'[1]OTCHET'!I503+'[1]OTCHET'!I512+'[1]OTCHET'!I516+'[1]OTCHET'!I543</f>
        <v>0</v>
      </c>
      <c r="J87" s="111">
        <f>+'[1]OTCHET'!J503+'[1]OTCHET'!J512+'[1]OTCHET'!J516+'[1]OTCHET'!J543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+'[1]OTCHET'!E521+'[1]OTCHET'!E524+'[1]OTCHET'!E544</f>
        <v>0</v>
      </c>
      <c r="F88" s="107">
        <f>+G88+H88+I88+J88</f>
        <v>-6715</v>
      </c>
      <c r="G88" s="106">
        <f>+'[1]OTCHET'!G521+'[1]OTCHET'!G524+'[1]OTCHET'!G544</f>
        <v>-8415</v>
      </c>
      <c r="H88" s="105">
        <f>+'[1]OTCHET'!H521+'[1]OTCHET'!H524+'[1]OTCHET'!H544</f>
        <v>0</v>
      </c>
      <c r="I88" s="105">
        <f>+'[1]OTCHET'!I521+'[1]OTCHET'!I524+'[1]OTCHET'!I544</f>
        <v>0</v>
      </c>
      <c r="J88" s="104">
        <f>+'[1]OTCHET'!J521+'[1]OTCHET'!J524+'[1]OTCHET'!J544</f>
        <v>1700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'[1]OTCHET'!E531</f>
        <v>0</v>
      </c>
      <c r="F89" s="99">
        <f>+G89+H89+I89+J89</f>
        <v>0</v>
      </c>
      <c r="G89" s="98">
        <f>'[1]OTCHET'!G531</f>
        <v>0</v>
      </c>
      <c r="H89" s="97">
        <f>'[1]OTCHET'!H531</f>
        <v>0</v>
      </c>
      <c r="I89" s="97">
        <f>'[1]OTCHET'!I531</f>
        <v>0</v>
      </c>
      <c r="J89" s="96">
        <f>'[1]OTCHET'!J531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+'[1]OTCHET'!E567+'[1]OTCHET'!E568+'[1]OTCHET'!E569+'[1]OTCHET'!E570+'[1]OTCHET'!E571+'[1]OTCHET'!E572</f>
        <v>0</v>
      </c>
      <c r="F90" s="93">
        <f>+G90+H90+I90+J90</f>
        <v>0</v>
      </c>
      <c r="G90" s="92">
        <f>+'[1]OTCHET'!G567+'[1]OTCHET'!G568+'[1]OTCHET'!G569+'[1]OTCHET'!G570+'[1]OTCHET'!G571+'[1]OTCHET'!G572</f>
        <v>0</v>
      </c>
      <c r="H90" s="91">
        <f>+'[1]OTCHET'!H567+'[1]OTCHET'!H568+'[1]OTCHET'!H569+'[1]OTCHET'!H570+'[1]OTCHET'!H571+'[1]OTCHET'!H572</f>
        <v>0</v>
      </c>
      <c r="I90" s="91">
        <f>+'[1]OTCHET'!I567+'[1]OTCHET'!I568+'[1]OTCHET'!I569+'[1]OTCHET'!I570+'[1]OTCHET'!I571+'[1]OTCHET'!I572</f>
        <v>0</v>
      </c>
      <c r="J90" s="90">
        <f>+'[1]OTCHET'!J567+'[1]OTCHET'!J568+'[1]OTCHET'!J569+'[1]OTCHET'!J570+'[1]OTCHET'!J571+'[1]OTCHET'!J572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+'[1]OTCHET'!E573+'[1]OTCHET'!E574+'[1]OTCHET'!E575+'[1]OTCHET'!E576+'[1]OTCHET'!E577+'[1]OTCHET'!E578+'[1]OTCHET'!E579</f>
        <v>0</v>
      </c>
      <c r="F91" s="85">
        <f>+G91+H91+I91+J91</f>
        <v>-838</v>
      </c>
      <c r="G91" s="84">
        <f>+'[1]OTCHET'!G573+'[1]OTCHET'!G574+'[1]OTCHET'!G575+'[1]OTCHET'!G576+'[1]OTCHET'!G577+'[1]OTCHET'!G578+'[1]OTCHET'!G579</f>
        <v>0</v>
      </c>
      <c r="H91" s="83">
        <f>+'[1]OTCHET'!H573+'[1]OTCHET'!H574+'[1]OTCHET'!H575+'[1]OTCHET'!H576+'[1]OTCHET'!H577+'[1]OTCHET'!H578+'[1]OTCHET'!H579</f>
        <v>0</v>
      </c>
      <c r="I91" s="83">
        <f>+'[1]OTCHET'!I573+'[1]OTCHET'!I574+'[1]OTCHET'!I575+'[1]OTCHET'!I576+'[1]OTCHET'!I577+'[1]OTCHET'!I578+'[1]OTCHET'!I579</f>
        <v>-838</v>
      </c>
      <c r="J91" s="82">
        <f>+'[1]OTCHET'!J573+'[1]OTCHET'!J574+'[1]OTCHET'!J575+'[1]OTCHET'!J576+'[1]OTCHET'!J577+'[1]OTCHET'!J578+'[1]OTCHET'!J579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+'[1]OTCHET'!E580</f>
        <v>0</v>
      </c>
      <c r="F92" s="85">
        <f>+G92+H92+I92+J92</f>
        <v>0</v>
      </c>
      <c r="G92" s="84">
        <f>+'[1]OTCHET'!G580</f>
        <v>0</v>
      </c>
      <c r="H92" s="83">
        <f>+'[1]OTCHET'!H580</f>
        <v>0</v>
      </c>
      <c r="I92" s="83">
        <f>+'[1]OTCHET'!I580</f>
        <v>0</v>
      </c>
      <c r="J92" s="82">
        <f>+'[1]OTCHET'!J580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+'[1]OTCHET'!E587+'[1]OTCHET'!E588</f>
        <v>0</v>
      </c>
      <c r="F93" s="85">
        <f>+G93+H93+I93+J93</f>
        <v>0</v>
      </c>
      <c r="G93" s="84">
        <f>+'[1]OTCHET'!G587+'[1]OTCHET'!G588</f>
        <v>0</v>
      </c>
      <c r="H93" s="83">
        <f>+'[1]OTCHET'!H587+'[1]OTCHET'!H588</f>
        <v>0</v>
      </c>
      <c r="I93" s="83">
        <f>+'[1]OTCHET'!I587+'[1]OTCHET'!I588</f>
        <v>0</v>
      </c>
      <c r="J93" s="82">
        <f>+'[1]OTCHET'!J587+'[1]OTCHET'!J588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+'[1]OTCHET'!E589+'[1]OTCHET'!E590</f>
        <v>0</v>
      </c>
      <c r="F94" s="85">
        <f>+G94+H94+I94+J94</f>
        <v>0</v>
      </c>
      <c r="G94" s="84">
        <f>+'[1]OTCHET'!G589+'[1]OTCHET'!G590</f>
        <v>0</v>
      </c>
      <c r="H94" s="83">
        <f>+'[1]OTCHET'!H589+'[1]OTCHET'!H590</f>
        <v>0</v>
      </c>
      <c r="I94" s="83">
        <f>+'[1]OTCHET'!I589+'[1]OTCHET'!I590</f>
        <v>0</v>
      </c>
      <c r="J94" s="82">
        <f>+'[1]OTCHET'!J589+'[1]OTCHET'!J590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'[1]OTCHET'!E591</f>
        <v>0</v>
      </c>
      <c r="F95" s="78">
        <f>+G95+H95+I95+J95</f>
        <v>0</v>
      </c>
      <c r="G95" s="77">
        <f>'[1]OTCHET'!G591</f>
        <v>-3961</v>
      </c>
      <c r="H95" s="76">
        <f>'[1]OTCHET'!H591</f>
        <v>0</v>
      </c>
      <c r="I95" s="76">
        <f>'[1]OTCHET'!I591</f>
        <v>3961</v>
      </c>
      <c r="J95" s="75">
        <f>'[1]OTCHET'!J591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+'[1]OTCHET'!E594</f>
        <v>0</v>
      </c>
      <c r="F96" s="69">
        <f>+G96+H96+I96+J96</f>
        <v>0</v>
      </c>
      <c r="G96" s="68">
        <f>+'[1]OTCHET'!G594</f>
        <v>0</v>
      </c>
      <c r="H96" s="67">
        <f>+'[1]OTCHET'!H594</f>
        <v>0</v>
      </c>
      <c r="I96" s="67">
        <f>+'[1]OTCHET'!I594</f>
        <v>0</v>
      </c>
      <c r="J96" s="66">
        <f>+'[1]OTCHET'!J594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 t="str">
        <f>+'[1]OTCHET'!H605</f>
        <v>iva.nacheva@riew-pleven.eu</v>
      </c>
      <c r="C107" s="23"/>
      <c r="D107" s="23"/>
      <c r="E107" s="37"/>
      <c r="F107" s="36"/>
      <c r="G107" s="35">
        <f>+'[1]OTCHET'!E605</f>
        <v>64800690</v>
      </c>
      <c r="H107" s="35">
        <f>+'[1]OTCHET'!F605</f>
        <v>0</v>
      </c>
      <c r="I107" s="25"/>
      <c r="J107" s="34">
        <f>+'[1]OTCHET'!B605</f>
        <v>45233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 t="str">
        <f>+'[1]OTCHET'!D603</f>
        <v>ИВА НАЧЕВА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15" t="str">
        <f>+'[1]OTCHET'!G600</f>
        <v>ИВА НАЧЕВА</v>
      </c>
      <c r="F114" s="15"/>
      <c r="G114" s="17"/>
      <c r="H114" s="16"/>
      <c r="I114" s="15" t="str">
        <f>+'[1]OTCHET'!G603</f>
        <v>ИНЖ. ЗОРНИЦА ЙОТКОВА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2023-11-06T14:20:43Z</dcterms:created>
  <dcterms:modified xsi:type="dcterms:W3CDTF">2023-11-06T14:20:52Z</dcterms:modified>
  <cp:category/>
  <cp:version/>
  <cp:contentType/>
  <cp:contentStatus/>
</cp:coreProperties>
</file>